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8610" activeTab="3"/>
  </bookViews>
  <sheets>
    <sheet name="عمومی" sheetId="31" r:id="rId1"/>
    <sheet name="کنکوری انسانی" sheetId="29" r:id="rId2"/>
    <sheet name="کنکوری ریاضی" sheetId="30" r:id="rId3"/>
    <sheet name="کنکوری تجربی" sheetId="6" r:id="rId4"/>
    <sheet name="راهنما" sheetId="11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30" l="1"/>
  <c r="D14" i="30"/>
  <c r="E14" i="30"/>
  <c r="F14" i="30"/>
  <c r="G14" i="30"/>
  <c r="H14" i="30"/>
  <c r="B14" i="30"/>
  <c r="K13" i="30"/>
  <c r="C14" i="6"/>
  <c r="D14" i="6"/>
  <c r="E14" i="6"/>
  <c r="F14" i="6"/>
  <c r="G14" i="6"/>
  <c r="H14" i="6"/>
  <c r="B14" i="6"/>
  <c r="K13" i="6"/>
  <c r="N13" i="30"/>
  <c r="M12" i="30" s="1"/>
  <c r="I12" i="30"/>
  <c r="I11" i="6"/>
  <c r="I12" i="6"/>
  <c r="N13" i="6"/>
  <c r="M12" i="6" s="1"/>
  <c r="I14" i="29" l="1"/>
  <c r="I14" i="31" l="1"/>
  <c r="H17" i="31" l="1"/>
  <c r="H16" i="31" s="1"/>
  <c r="G17" i="31"/>
  <c r="G16" i="31" s="1"/>
  <c r="F17" i="31"/>
  <c r="F16" i="31" s="1"/>
  <c r="E17" i="31"/>
  <c r="E16" i="31" s="1"/>
  <c r="D17" i="31"/>
  <c r="D16" i="31" s="1"/>
  <c r="C17" i="31"/>
  <c r="C16" i="31" s="1"/>
  <c r="B17" i="31"/>
  <c r="B16" i="31" s="1"/>
  <c r="N16" i="31"/>
  <c r="K16" i="31"/>
  <c r="I15" i="31"/>
  <c r="I13" i="31"/>
  <c r="I12" i="31"/>
  <c r="I11" i="31"/>
  <c r="I10" i="31"/>
  <c r="I9" i="31"/>
  <c r="I8" i="31"/>
  <c r="I7" i="31"/>
  <c r="I6" i="31"/>
  <c r="I5" i="31"/>
  <c r="I4" i="31"/>
  <c r="I3" i="31"/>
  <c r="I2" i="31"/>
  <c r="M15" i="31" l="1"/>
  <c r="L15" i="31" s="1"/>
  <c r="M14" i="31"/>
  <c r="L14" i="31" s="1"/>
  <c r="J9" i="31"/>
  <c r="I16" i="31"/>
  <c r="J16" i="31" s="1"/>
  <c r="J4" i="31"/>
  <c r="J6" i="31"/>
  <c r="J8" i="31"/>
  <c r="J10" i="31"/>
  <c r="J15" i="31"/>
  <c r="J3" i="31"/>
  <c r="J5" i="31"/>
  <c r="J7" i="31"/>
  <c r="M12" i="31"/>
  <c r="L12" i="31" s="1"/>
  <c r="M11" i="31"/>
  <c r="L11" i="31" s="1"/>
  <c r="M4" i="31"/>
  <c r="L4" i="31" s="1"/>
  <c r="M6" i="31"/>
  <c r="L6" i="31" s="1"/>
  <c r="M7" i="31"/>
  <c r="L7" i="31" s="1"/>
  <c r="M8" i="31"/>
  <c r="L8" i="31" s="1"/>
  <c r="M9" i="31"/>
  <c r="L9" i="31" s="1"/>
  <c r="M10" i="31"/>
  <c r="L10" i="31" s="1"/>
  <c r="M3" i="31"/>
  <c r="M5" i="31"/>
  <c r="L5" i="31" s="1"/>
  <c r="M13" i="31"/>
  <c r="L13" i="31" s="1"/>
  <c r="I11" i="29"/>
  <c r="I12" i="29"/>
  <c r="I13" i="29"/>
  <c r="M16" i="31" l="1"/>
  <c r="L3" i="31"/>
  <c r="L16" i="31" s="1"/>
  <c r="H13" i="30"/>
  <c r="G13" i="30"/>
  <c r="F13" i="30"/>
  <c r="E13" i="30"/>
  <c r="D13" i="30"/>
  <c r="C13" i="30"/>
  <c r="B13" i="30"/>
  <c r="M11" i="30"/>
  <c r="I11" i="30"/>
  <c r="I10" i="30"/>
  <c r="I9" i="30"/>
  <c r="I8" i="30"/>
  <c r="I7" i="30"/>
  <c r="I6" i="30"/>
  <c r="I5" i="30"/>
  <c r="I4" i="30"/>
  <c r="I3" i="30"/>
  <c r="I2" i="30"/>
  <c r="L12" i="30" s="1"/>
  <c r="I13" i="30" l="1"/>
  <c r="J13" i="30" s="1"/>
  <c r="J7" i="30"/>
  <c r="J11" i="30"/>
  <c r="J10" i="30"/>
  <c r="J4" i="30"/>
  <c r="J8" i="30"/>
  <c r="J6" i="30"/>
  <c r="L11" i="30"/>
  <c r="J5" i="30"/>
  <c r="J9" i="30"/>
  <c r="J3" i="30"/>
  <c r="M3" i="30"/>
  <c r="M4" i="30"/>
  <c r="L4" i="30" s="1"/>
  <c r="M5" i="30"/>
  <c r="L5" i="30" s="1"/>
  <c r="M6" i="30"/>
  <c r="L6" i="30" s="1"/>
  <c r="M7" i="30"/>
  <c r="L7" i="30" s="1"/>
  <c r="M8" i="30"/>
  <c r="L8" i="30" s="1"/>
  <c r="M9" i="30"/>
  <c r="L9" i="30" s="1"/>
  <c r="M10" i="30"/>
  <c r="L10" i="30" s="1"/>
  <c r="H17" i="29"/>
  <c r="H16" i="29" s="1"/>
  <c r="G17" i="29"/>
  <c r="G16" i="29" s="1"/>
  <c r="F17" i="29"/>
  <c r="F16" i="29" s="1"/>
  <c r="E17" i="29"/>
  <c r="E16" i="29" s="1"/>
  <c r="D17" i="29"/>
  <c r="D16" i="29" s="1"/>
  <c r="C17" i="29"/>
  <c r="C16" i="29" s="1"/>
  <c r="B17" i="29"/>
  <c r="B16" i="29" s="1"/>
  <c r="N16" i="29"/>
  <c r="M14" i="29" s="1"/>
  <c r="K16" i="29"/>
  <c r="I15" i="29"/>
  <c r="I10" i="29"/>
  <c r="I9" i="29"/>
  <c r="I8" i="29"/>
  <c r="I7" i="29"/>
  <c r="I6" i="29"/>
  <c r="I5" i="29"/>
  <c r="I4" i="29"/>
  <c r="I3" i="29"/>
  <c r="I2" i="29"/>
  <c r="M13" i="30" l="1"/>
  <c r="L14" i="29"/>
  <c r="J5" i="29"/>
  <c r="J9" i="29"/>
  <c r="J4" i="29"/>
  <c r="J6" i="29"/>
  <c r="J10" i="29"/>
  <c r="J7" i="29"/>
  <c r="J15" i="29"/>
  <c r="J8" i="29"/>
  <c r="M12" i="29"/>
  <c r="L12" i="29" s="1"/>
  <c r="M13" i="29"/>
  <c r="L13" i="29" s="1"/>
  <c r="M15" i="29"/>
  <c r="L15" i="29" s="1"/>
  <c r="M11" i="29"/>
  <c r="L11" i="29" s="1"/>
  <c r="I16" i="29"/>
  <c r="J16" i="29" s="1"/>
  <c r="L3" i="30"/>
  <c r="L13" i="30" s="1"/>
  <c r="J3" i="29"/>
  <c r="M3" i="29"/>
  <c r="M4" i="29"/>
  <c r="L4" i="29" s="1"/>
  <c r="M5" i="29"/>
  <c r="L5" i="29" s="1"/>
  <c r="M6" i="29"/>
  <c r="L6" i="29" s="1"/>
  <c r="M7" i="29"/>
  <c r="L7" i="29" s="1"/>
  <c r="M8" i="29"/>
  <c r="L8" i="29" s="1"/>
  <c r="M9" i="29"/>
  <c r="L9" i="29" s="1"/>
  <c r="M10" i="29"/>
  <c r="L10" i="29" s="1"/>
  <c r="M16" i="29" l="1"/>
  <c r="L3" i="29"/>
  <c r="L16" i="29" s="1"/>
  <c r="M4" i="6"/>
  <c r="M8" i="6"/>
  <c r="M3" i="6"/>
  <c r="M5" i="6"/>
  <c r="M9" i="6"/>
  <c r="M6" i="6"/>
  <c r="M10" i="6"/>
  <c r="M7" i="6"/>
  <c r="M11" i="6"/>
  <c r="M13" i="6" l="1"/>
  <c r="I2" i="6" l="1"/>
  <c r="L10" i="6" l="1"/>
  <c r="L12" i="6"/>
  <c r="H13" i="6"/>
  <c r="G13" i="6"/>
  <c r="F13" i="6"/>
  <c r="E13" i="6"/>
  <c r="D13" i="6"/>
  <c r="C13" i="6"/>
  <c r="B13" i="6"/>
  <c r="I10" i="6"/>
  <c r="I9" i="6"/>
  <c r="I8" i="6"/>
  <c r="I7" i="6"/>
  <c r="I6" i="6"/>
  <c r="I5" i="6"/>
  <c r="I4" i="6"/>
  <c r="I3" i="6"/>
  <c r="I13" i="6" l="1"/>
  <c r="J13" i="6" s="1"/>
  <c r="J7" i="6"/>
  <c r="L9" i="6"/>
  <c r="J3" i="6"/>
  <c r="L4" i="6"/>
  <c r="J6" i="6"/>
  <c r="J11" i="6"/>
  <c r="J8" i="6"/>
  <c r="J4" i="6"/>
  <c r="J9" i="6"/>
  <c r="L3" i="6"/>
  <c r="L8" i="6"/>
  <c r="J5" i="6"/>
  <c r="L6" i="6"/>
  <c r="L7" i="6"/>
  <c r="J10" i="6"/>
  <c r="L11" i="6"/>
  <c r="L5" i="6"/>
  <c r="L13" i="6" l="1"/>
</calcChain>
</file>

<file path=xl/sharedStrings.xml><?xml version="1.0" encoding="utf-8"?>
<sst xmlns="http://schemas.openxmlformats.org/spreadsheetml/2006/main" count="127" uniqueCount="56">
  <si>
    <t>شنبه</t>
  </si>
  <si>
    <t>یکشنبه</t>
  </si>
  <si>
    <t>دوشنبه</t>
  </si>
  <si>
    <t>سه شنبه</t>
  </si>
  <si>
    <t>چهارشنبه</t>
  </si>
  <si>
    <t>پنج شنبه</t>
  </si>
  <si>
    <t>جمعه</t>
  </si>
  <si>
    <t>نام درس</t>
  </si>
  <si>
    <t>شیمی</t>
  </si>
  <si>
    <t>ریاضی</t>
  </si>
  <si>
    <t>فیزیک</t>
  </si>
  <si>
    <t>ادبیات</t>
  </si>
  <si>
    <t>عربی</t>
  </si>
  <si>
    <t>زبان</t>
  </si>
  <si>
    <t>جمع</t>
  </si>
  <si>
    <t>وقت مفید</t>
  </si>
  <si>
    <t>درصد واقعی اختصاص یافته</t>
  </si>
  <si>
    <t>جمع ساعت مطالعه</t>
  </si>
  <si>
    <t>جمع درصد</t>
  </si>
  <si>
    <t>معارف</t>
  </si>
  <si>
    <t>زیست شناسی</t>
  </si>
  <si>
    <t>شخصی سازی 
ساعت مطالعه</t>
  </si>
  <si>
    <t>میزان تاثیر در 
زیرگروه 1</t>
  </si>
  <si>
    <t>6- در ستون I  میزان ساعتی که از سهم هر درس توزیع کرده اید نمایش داده می شود.</t>
  </si>
  <si>
    <t>4- در ستونK سهم هر درس را متناسب با توانایی و نیاز خودتان شخصی سازی کنید.(اعداد هم گرد کنید)</t>
  </si>
  <si>
    <t>راهنمای تنطیم برنامه هفتگی ساعتی (مشخص نمودن سهم هر درس در هفته و توزیع آن)</t>
  </si>
  <si>
    <t>جمع/کنترل</t>
  </si>
  <si>
    <t>سهم درس
 از کل 
ساعت مطالعه</t>
  </si>
  <si>
    <t>ضریب
درس</t>
  </si>
  <si>
    <t>هندسه</t>
  </si>
  <si>
    <t>منطق و فلسفه</t>
  </si>
  <si>
    <t>ریاضی و آمار</t>
  </si>
  <si>
    <t>روان شناسی</t>
  </si>
  <si>
    <t>اقتصاد</t>
  </si>
  <si>
    <t>جامعه شناسی</t>
  </si>
  <si>
    <t>تاریخ</t>
  </si>
  <si>
    <t>جغرافی</t>
  </si>
  <si>
    <t>علوم و فنون</t>
  </si>
  <si>
    <t>فارسی</t>
  </si>
  <si>
    <t>دین و زندگی</t>
  </si>
  <si>
    <t xml:space="preserve">تنظیم: رزاق خواجه زاده ـ مشاور تحصیلی آموزش و پرورش ناحیه 1 شیراز.  سایت شخصی : www.eqiq.ir </t>
  </si>
  <si>
    <t>جمع ساعت مطالعه هفتگی شما در سلول i2  خانه قرمز رنگ در ردیف دو نشان داده می شود.</t>
  </si>
  <si>
    <t>3- در ستون L  بر اساس ضریبی که برای هر درس در نظر گرفته اید سهم هر درس در هفته نمایش داده می شود.</t>
  </si>
  <si>
    <r>
      <t>2- وقت مفید خود را در هر روز در ردیف دو بنویسید (1 یعنی یک ساعت</t>
    </r>
    <r>
      <rPr>
        <b/>
        <sz val="14"/>
        <color rgb="FFFF0000"/>
        <rFont val="B Nazanin"/>
        <charset val="178"/>
      </rPr>
      <t xml:space="preserve"> 25. یعنی ربع ساعت</t>
    </r>
    <r>
      <rPr>
        <b/>
        <sz val="14"/>
        <color theme="1"/>
        <rFont val="B Nazanin"/>
        <charset val="178"/>
      </rPr>
      <t xml:space="preserve"> 5. یعنی نیم ساعت و </t>
    </r>
    <r>
      <rPr>
        <b/>
        <sz val="14"/>
        <color rgb="FFFF0000"/>
        <rFont val="B Nazanin"/>
        <charset val="178"/>
      </rPr>
      <t>75. یعنی سه ربع ساعت</t>
    </r>
    <r>
      <rPr>
        <b/>
        <sz val="14"/>
        <color theme="1"/>
        <rFont val="B Nazanin"/>
        <charset val="178"/>
      </rPr>
      <t>)</t>
    </r>
  </si>
  <si>
    <t>5- سپس سهم هر درس را در طول هفته توزیع (تقسیم) کنید. درس هر روز همان روز را فراموش نکنید. در صورت نداشتن کلاس به دلخواه</t>
  </si>
  <si>
    <t>8- بر این مبنا به طور روزانه بر اساس برنامه سالانه راهبردی (معلم، آزمون های آزمایشی و یا راهبرد شخصی) جزئیات برنامه  را بنویسید.</t>
  </si>
  <si>
    <t>یعنی در برنامه روزانه به طور دقیق مشخص کنید که از هر درس چه پایه ای، چه فصلی، چه مبحثی می خواهید بخوانید.</t>
  </si>
  <si>
    <t>یک شیت هم به عنوان عمومی در نظر گرفته شده (رنگ صورتی) که دانش آموزان پایه های دیگر و یا دانشجویان می توانند ازآن استفاده کنند. در این شیت نام درس ها نوشته نشده که خودتان بنویسید، ضریب درس ها به صورت پیش فرض 1 در نظر گرفته شده است که می توانید آن ها را تغییر دهید.</t>
  </si>
  <si>
    <t>7-در ردیف زرد رنگ آخر(جمع/گنترل) ساعت هر روز کنترل می شود.(وقتی صفر می شود یعنی به اندازه وقت مفید آن روز عدد نوشته اید)</t>
  </si>
  <si>
    <t>ا- در یکی از شیت ها در پایین صفحه، گروه خودتان را مشخص کنید. مثلا کنکوری تجربی شیت آبی رنگ است</t>
  </si>
  <si>
    <t>در ستون N می توانید ضریب درس ها را با توجه به ارزش درس، نیاز و تکالیف خودتان کم و زیاد کنید.</t>
  </si>
  <si>
    <t>موفق و پیروز باشید. رزاق خواجه زاده مشاور ـ تحصیلی آموزش و پرورش ناحیه 1 شیراز - www.eqiq.ir</t>
  </si>
  <si>
    <t>سایر</t>
  </si>
  <si>
    <t>زمین</t>
  </si>
  <si>
    <t>حسابان</t>
  </si>
  <si>
    <t>گسسته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</si>
</sst>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  <family val="2"/>
      <charset val="178"/>
      <scheme val="minor"/>
    </font>
    <font>
      <sz val="14"/>
      <color theme="1"/>
      <name val="B Nazanin"/>
      <charset val="178"/>
    </font>
    <font>
      <sz val="14"/>
      <name val="B Nazanin"/>
      <charset val="178"/>
    </font>
    <font>
      <b/>
      <sz val="14"/>
      <color rgb="FF0070C0"/>
      <name val="B Nazanin"/>
      <charset val="178"/>
    </font>
    <font>
      <b/>
      <sz val="14"/>
      <color theme="1"/>
      <name val="B Nazanin"/>
      <charset val="178"/>
    </font>
    <font>
      <b/>
      <sz val="14"/>
      <color rgb="FFFF0000"/>
      <name val="B Nazanin"/>
      <charset val="178"/>
    </font>
    <font>
      <b/>
      <sz val="14"/>
      <name val="B Nazanin"/>
      <charset val="178"/>
    </font>
    <font>
      <sz val="14"/>
      <color theme="0" tint="-0.499984740745262"/>
      <name val="B Nazanin"/>
      <charset val="178"/>
    </font>
    <font>
      <b/>
      <sz val="14"/>
      <color theme="0" tint="-0.499984740745262"/>
      <name val="B Nazanin"/>
      <charset val="178"/>
    </font>
    <font>
      <b/>
      <sz val="12"/>
      <color theme="1"/>
      <name val="B Nazanin"/>
      <charset val="178"/>
    </font>
    <font>
      <b/>
      <sz val="18"/>
      <color rgb="FF0070C0"/>
      <name val="B Nazanin"/>
      <charset val="178"/>
    </font>
    <font>
      <b/>
      <sz val="12"/>
      <name val="B Nazanin"/>
      <charset val="178"/>
    </font>
    <font>
      <b/>
      <sz val="12"/>
      <color rgb="FF0070C0"/>
      <name val="B Nazanin"/>
      <charset val="178"/>
    </font>
    <font>
      <b/>
      <sz val="12"/>
      <color rgb="FFFF0000"/>
      <name val="B Nazanin"/>
      <charset val="178"/>
    </font>
    <font>
      <b/>
      <sz val="16"/>
      <color rgb="FFFF0000"/>
      <name val="B Nazanin"/>
      <charset val="178"/>
    </font>
    <font>
      <b/>
      <sz val="16"/>
      <color theme="1"/>
      <name val="B Nazanin"/>
      <charset val="178"/>
    </font>
    <font>
      <b/>
      <sz val="16"/>
      <color theme="0"/>
      <name val="B Nazanin"/>
      <charset val="178"/>
    </font>
    <font>
      <b/>
      <sz val="14"/>
      <color theme="0"/>
      <name val="B Titr"/>
      <charset val="178"/>
    </font>
    <font>
      <b/>
      <sz val="12"/>
      <color rgb="FF002060"/>
      <name val="B Nazanin"/>
      <charset val="178"/>
    </font>
    <font>
      <sz val="14"/>
      <color rgb="FFC00000"/>
      <name val="B Nazanin"/>
      <charset val="178"/>
    </font>
    <font>
      <sz val="14"/>
      <color rgb="FFFFFF00"/>
      <name val="B Nazanin"/>
      <charset val="178"/>
    </font>
    <font>
      <sz val="14"/>
      <color rgb="FFFF0000"/>
      <name val="B Nazanin"/>
      <charset val="17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2BB7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4" tint="0.39997558519241921"/>
      </left>
      <right/>
      <top style="medium">
        <color theme="4" tint="0.39997558519241921"/>
      </top>
      <bottom style="thin">
        <color theme="8" tint="-0.249977111117893"/>
      </bottom>
      <diagonal/>
    </border>
    <border>
      <left/>
      <right/>
      <top style="medium">
        <color theme="4" tint="0.39997558519241921"/>
      </top>
      <bottom style="thin">
        <color theme="8" tint="-0.249977111117893"/>
      </bottom>
      <diagonal/>
    </border>
    <border>
      <left/>
      <right style="medium">
        <color theme="4" tint="0.39997558519241921"/>
      </right>
      <top style="medium">
        <color theme="4" tint="0.39997558519241921"/>
      </top>
      <bottom style="thin">
        <color theme="8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7" fillId="0" borderId="0" xfId="0" applyFont="1" applyAlignment="1" applyProtection="1">
      <alignment readingOrder="2"/>
      <protection locked="0"/>
    </xf>
    <xf numFmtId="0" fontId="1" fillId="0" borderId="0" xfId="0" applyFont="1" applyAlignment="1" applyProtection="1">
      <alignment readingOrder="2"/>
      <protection locked="0"/>
    </xf>
    <xf numFmtId="0" fontId="15" fillId="0" borderId="0" xfId="0" applyFont="1" applyAlignment="1" applyProtection="1">
      <alignment horizontal="center" readingOrder="2"/>
      <protection locked="0"/>
    </xf>
    <xf numFmtId="0" fontId="1" fillId="0" borderId="0" xfId="0" applyFont="1" applyAlignment="1" applyProtection="1">
      <alignment horizontal="center" readingOrder="2"/>
      <protection locked="0"/>
    </xf>
    <xf numFmtId="0" fontId="4" fillId="0" borderId="0" xfId="0" applyFont="1" applyAlignment="1" applyProtection="1">
      <alignment readingOrder="2"/>
      <protection locked="0"/>
    </xf>
    <xf numFmtId="0" fontId="4" fillId="0" borderId="0" xfId="0" applyFont="1" applyAlignment="1" applyProtection="1">
      <alignment horizontal="center" readingOrder="2"/>
      <protection locked="0"/>
    </xf>
    <xf numFmtId="2" fontId="6" fillId="0" borderId="0" xfId="0" applyNumberFormat="1" applyFont="1" applyAlignment="1" applyProtection="1">
      <alignment horizontal="center" readingOrder="2"/>
      <protection locked="0"/>
    </xf>
    <xf numFmtId="0" fontId="8" fillId="0" borderId="0" xfId="0" applyFont="1" applyAlignment="1" applyProtection="1">
      <alignment horizontal="center" readingOrder="2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</xf>
    <xf numFmtId="2" fontId="5" fillId="8" borderId="3" xfId="0" applyNumberFormat="1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2" fontId="3" fillId="8" borderId="1" xfId="0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5" fillId="6" borderId="7" xfId="0" applyNumberFormat="1" applyFont="1" applyFill="1" applyBorder="1" applyAlignment="1" applyProtection="1">
      <alignment horizontal="center" vertical="center"/>
    </xf>
    <xf numFmtId="2" fontId="10" fillId="3" borderId="6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readingOrder="2"/>
      <protection locked="0"/>
    </xf>
    <xf numFmtId="1" fontId="6" fillId="6" borderId="8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readingOrder="2"/>
      <protection locked="0"/>
    </xf>
    <xf numFmtId="0" fontId="6" fillId="10" borderId="1" xfId="0" applyFont="1" applyFill="1" applyBorder="1" applyAlignment="1" applyProtection="1">
      <alignment horizontal="center" readingOrder="2"/>
      <protection locked="0"/>
    </xf>
    <xf numFmtId="0" fontId="6" fillId="6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readingOrder="2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 applyProtection="1">
      <alignment horizontal="center" vertical="center"/>
    </xf>
    <xf numFmtId="2" fontId="5" fillId="10" borderId="3" xfId="0" applyNumberFormat="1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2" fontId="3" fillId="10" borderId="1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9" fillId="7" borderId="2" xfId="0" applyFont="1" applyFill="1" applyBorder="1" applyAlignment="1" applyProtection="1">
      <alignment vertical="center"/>
      <protection locked="0"/>
    </xf>
    <xf numFmtId="2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vertical="center"/>
      <protection locked="0"/>
    </xf>
    <xf numFmtId="1" fontId="6" fillId="6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10" borderId="1" xfId="0" applyFont="1" applyFill="1" applyBorder="1" applyAlignment="1" applyProtection="1">
      <alignment vertical="center"/>
      <protection locked="0"/>
    </xf>
    <xf numFmtId="2" fontId="2" fillId="10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1" fillId="8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 applyAlignment="1" applyProtection="1">
      <alignment horizontal="center" vertical="center"/>
      <protection locked="0"/>
    </xf>
    <xf numFmtId="0" fontId="4" fillId="10" borderId="13" xfId="0" applyFont="1" applyFill="1" applyBorder="1" applyAlignment="1" applyProtection="1">
      <alignment vertical="center"/>
      <protection locked="0"/>
    </xf>
    <xf numFmtId="0" fontId="2" fillId="10" borderId="13" xfId="0" applyFont="1" applyFill="1" applyBorder="1" applyAlignment="1" applyProtection="1">
      <alignment horizontal="center" vertical="center"/>
      <protection locked="0"/>
    </xf>
    <xf numFmtId="0" fontId="2" fillId="10" borderId="19" xfId="0" applyFont="1" applyFill="1" applyBorder="1" applyAlignment="1" applyProtection="1">
      <alignment horizontal="center" vertical="center"/>
      <protection locked="0"/>
    </xf>
    <xf numFmtId="2" fontId="2" fillId="10" borderId="19" xfId="0" applyNumberFormat="1" applyFont="1" applyFill="1" applyBorder="1" applyAlignment="1" applyProtection="1">
      <alignment horizontal="center" vertical="center"/>
      <protection locked="0"/>
    </xf>
    <xf numFmtId="2" fontId="10" fillId="12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readingOrder="2"/>
      <protection locked="0"/>
    </xf>
    <xf numFmtId="0" fontId="21" fillId="10" borderId="13" xfId="0" applyFont="1" applyFill="1" applyBorder="1" applyAlignment="1" applyProtection="1">
      <alignment horizontal="center" vertical="center"/>
      <protection locked="0"/>
    </xf>
    <xf numFmtId="0" fontId="21" fillId="10" borderId="19" xfId="0" applyFont="1" applyFill="1" applyBorder="1" applyAlignment="1" applyProtection="1">
      <alignment horizontal="center" vertical="center"/>
      <protection locked="0"/>
    </xf>
    <xf numFmtId="0" fontId="13" fillId="6" borderId="13" xfId="0" applyFont="1" applyFill="1" applyBorder="1" applyAlignment="1" applyProtection="1">
      <alignment horizontal="center" vertical="center" wrapText="1"/>
    </xf>
    <xf numFmtId="0" fontId="13" fillId="6" borderId="14" xfId="0" applyFont="1" applyFill="1" applyBorder="1" applyAlignment="1" applyProtection="1">
      <alignment horizontal="center" vertical="center" wrapText="1"/>
    </xf>
    <xf numFmtId="2" fontId="12" fillId="6" borderId="13" xfId="0" applyNumberFormat="1" applyFont="1" applyFill="1" applyBorder="1" applyAlignment="1" applyProtection="1">
      <alignment horizontal="center" vertical="center" wrapText="1"/>
    </xf>
    <xf numFmtId="2" fontId="12" fillId="6" borderId="14" xfId="0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18" fillId="7" borderId="16" xfId="0" applyFont="1" applyFill="1" applyBorder="1" applyAlignment="1" applyProtection="1">
      <alignment horizontal="center" vertical="center"/>
    </xf>
    <xf numFmtId="0" fontId="18" fillId="7" borderId="17" xfId="0" applyFont="1" applyFill="1" applyBorder="1" applyAlignment="1" applyProtection="1">
      <alignment horizontal="center" vertical="center"/>
    </xf>
    <xf numFmtId="0" fontId="18" fillId="7" borderId="18" xfId="0" applyFont="1" applyFill="1" applyBorder="1" applyAlignment="1" applyProtection="1">
      <alignment horizontal="center" vertical="center"/>
    </xf>
    <xf numFmtId="0" fontId="9" fillId="11" borderId="0" xfId="0" applyFont="1" applyFill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right" readingOrder="2"/>
    </xf>
    <xf numFmtId="2" fontId="4" fillId="0" borderId="9" xfId="0" applyNumberFormat="1" applyFont="1" applyBorder="1" applyAlignment="1" applyProtection="1">
      <alignment horizontal="right" readingOrder="2"/>
    </xf>
    <xf numFmtId="2" fontId="19" fillId="7" borderId="0" xfId="0" applyNumberFormat="1" applyFont="1" applyFill="1" applyBorder="1" applyAlignment="1" applyProtection="1">
      <alignment horizontal="right" wrapText="1" readingOrder="2"/>
    </xf>
    <xf numFmtId="2" fontId="20" fillId="7" borderId="0" xfId="0" applyNumberFormat="1" applyFont="1" applyFill="1" applyBorder="1" applyAlignment="1" applyProtection="1">
      <alignment horizontal="right" readingOrder="2"/>
    </xf>
    <xf numFmtId="2" fontId="20" fillId="7" borderId="9" xfId="0" applyNumberFormat="1" applyFont="1" applyFill="1" applyBorder="1" applyAlignment="1" applyProtection="1">
      <alignment horizontal="right" readingOrder="2"/>
    </xf>
    <xf numFmtId="2" fontId="17" fillId="9" borderId="10" xfId="0" applyNumberFormat="1" applyFont="1" applyFill="1" applyBorder="1" applyAlignment="1" applyProtection="1">
      <alignment horizontal="center"/>
    </xf>
    <xf numFmtId="2" fontId="17" fillId="9" borderId="11" xfId="0" applyNumberFormat="1" applyFont="1" applyFill="1" applyBorder="1" applyAlignment="1" applyProtection="1">
      <alignment horizontal="center"/>
    </xf>
    <xf numFmtId="2" fontId="17" fillId="9" borderId="12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right" readingOrder="2"/>
    </xf>
    <xf numFmtId="2" fontId="4" fillId="0" borderId="9" xfId="0" applyNumberFormat="1" applyFont="1" applyFill="1" applyBorder="1" applyAlignment="1" applyProtection="1">
      <alignment horizontal="right" readingOrder="2"/>
    </xf>
    <xf numFmtId="2" fontId="4" fillId="5" borderId="0" xfId="0" applyNumberFormat="1" applyFont="1" applyFill="1" applyBorder="1" applyAlignment="1" applyProtection="1">
      <alignment horizontal="right" readingOrder="2"/>
    </xf>
    <xf numFmtId="2" fontId="4" fillId="5" borderId="9" xfId="0" applyNumberFormat="1" applyFont="1" applyFill="1" applyBorder="1" applyAlignment="1" applyProtection="1">
      <alignment horizontal="right" readingOrder="2"/>
    </xf>
    <xf numFmtId="2" fontId="3" fillId="5" borderId="0" xfId="0" applyNumberFormat="1" applyFont="1" applyFill="1" applyBorder="1" applyAlignment="1" applyProtection="1">
      <alignment horizontal="right" readingOrder="2"/>
    </xf>
    <xf numFmtId="2" fontId="3" fillId="5" borderId="9" xfId="0" applyNumberFormat="1" applyFont="1" applyFill="1" applyBorder="1" applyAlignment="1" applyProtection="1">
      <alignment horizontal="right" readingOrder="2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2BB7B4"/>
      <color rgb="FF6CDDDA"/>
      <color rgb="FF33CCCC"/>
      <color rgb="FFF5F5F5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Q18"/>
  <sheetViews>
    <sheetView rightToLeft="1" zoomScale="90" zoomScaleNormal="90" workbookViewId="0">
      <selection activeCell="S8" sqref="S8"/>
    </sheetView>
  </sheetViews>
  <sheetFormatPr defaultColWidth="9" defaultRowHeight="24" x14ac:dyDescent="0.6"/>
  <cols>
    <col min="1" max="1" width="14.75" style="5" bestFit="1" customWidth="1"/>
    <col min="2" max="8" width="9" style="7" customWidth="1"/>
    <col min="9" max="9" width="9" style="5" customWidth="1"/>
    <col min="10" max="10" width="27" style="9" hidden="1" customWidth="1"/>
    <col min="11" max="11" width="10.875" style="11" customWidth="1"/>
    <col min="12" max="12" width="10" style="10" customWidth="1"/>
    <col min="13" max="13" width="15.375" style="7" hidden="1" customWidth="1"/>
    <col min="14" max="14" width="9" style="40"/>
    <col min="15" max="16384" width="9" style="5"/>
  </cols>
  <sheetData>
    <row r="1" spans="1:17" ht="24" customHeight="1" x14ac:dyDescent="0.55000000000000004">
      <c r="A1" s="13" t="s">
        <v>7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6" t="s">
        <v>14</v>
      </c>
      <c r="J1" s="52" t="s">
        <v>16</v>
      </c>
      <c r="K1" s="79" t="s">
        <v>21</v>
      </c>
      <c r="L1" s="81" t="s">
        <v>27</v>
      </c>
      <c r="M1" s="53"/>
      <c r="N1" s="83" t="s">
        <v>28</v>
      </c>
    </row>
    <row r="2" spans="1:17" s="6" customFormat="1" ht="37.5" customHeight="1" x14ac:dyDescent="0.65">
      <c r="A2" s="1" t="s">
        <v>15</v>
      </c>
      <c r="B2" s="1"/>
      <c r="C2" s="1"/>
      <c r="D2" s="1"/>
      <c r="E2" s="1"/>
      <c r="F2" s="1"/>
      <c r="G2" s="1"/>
      <c r="H2" s="1"/>
      <c r="I2" s="2">
        <f>SUM(B2:H2)</f>
        <v>0</v>
      </c>
      <c r="J2" s="54"/>
      <c r="K2" s="80"/>
      <c r="L2" s="82"/>
      <c r="M2" s="55" t="s">
        <v>22</v>
      </c>
      <c r="N2" s="83"/>
    </row>
    <row r="3" spans="1:17" x14ac:dyDescent="0.6">
      <c r="A3" s="56"/>
      <c r="B3" s="17"/>
      <c r="C3" s="17"/>
      <c r="D3" s="17"/>
      <c r="E3" s="17"/>
      <c r="F3" s="17"/>
      <c r="G3" s="17"/>
      <c r="H3" s="17"/>
      <c r="I3" s="20">
        <f t="shared" ref="I3:I14" si="0">SUM(B3:H3)</f>
        <v>0</v>
      </c>
      <c r="J3" s="21" t="e">
        <f>(I3/I$2)*100</f>
        <v>#DIV/0!</v>
      </c>
      <c r="K3" s="22"/>
      <c r="L3" s="23">
        <f t="shared" ref="L3:L15" si="1">M3*$I$2/100</f>
        <v>0</v>
      </c>
      <c r="M3" s="57">
        <f t="shared" ref="M3:M15" si="2">N3/N$16*100</f>
        <v>7.6923076923076925</v>
      </c>
      <c r="N3" s="42">
        <v>1</v>
      </c>
      <c r="O3" s="4"/>
      <c r="Q3" s="4"/>
    </row>
    <row r="4" spans="1:17" x14ac:dyDescent="0.6">
      <c r="A4" s="58"/>
      <c r="B4" s="24"/>
      <c r="C4" s="24"/>
      <c r="D4" s="24"/>
      <c r="E4" s="24"/>
      <c r="F4" s="66"/>
      <c r="G4" s="24"/>
      <c r="H4" s="24"/>
      <c r="I4" s="25">
        <f t="shared" si="0"/>
        <v>0</v>
      </c>
      <c r="J4" s="26" t="e">
        <f t="shared" ref="J4:J16" si="3">(I4/I$2)*100</f>
        <v>#DIV/0!</v>
      </c>
      <c r="K4" s="27"/>
      <c r="L4" s="28">
        <f t="shared" si="1"/>
        <v>0</v>
      </c>
      <c r="M4" s="57">
        <f t="shared" si="2"/>
        <v>7.6923076923076925</v>
      </c>
      <c r="N4" s="42">
        <v>1</v>
      </c>
      <c r="Q4" s="4"/>
    </row>
    <row r="5" spans="1:17" x14ac:dyDescent="0.6">
      <c r="A5" s="56"/>
      <c r="B5" s="37"/>
      <c r="C5" s="37"/>
      <c r="D5" s="37"/>
      <c r="E5" s="67"/>
      <c r="F5" s="37"/>
      <c r="G5" s="37"/>
      <c r="H5" s="37"/>
      <c r="I5" s="20">
        <f t="shared" si="0"/>
        <v>0</v>
      </c>
      <c r="J5" s="21" t="e">
        <f t="shared" si="3"/>
        <v>#DIV/0!</v>
      </c>
      <c r="K5" s="22"/>
      <c r="L5" s="23">
        <f t="shared" si="1"/>
        <v>0</v>
      </c>
      <c r="M5" s="57">
        <f t="shared" si="2"/>
        <v>7.6923076923076925</v>
      </c>
      <c r="N5" s="42">
        <v>1</v>
      </c>
      <c r="Q5" s="4"/>
    </row>
    <row r="6" spans="1:17" x14ac:dyDescent="0.6">
      <c r="A6" s="58"/>
      <c r="B6" s="24"/>
      <c r="C6" s="24"/>
      <c r="D6" s="66"/>
      <c r="E6" s="24"/>
      <c r="F6" s="24"/>
      <c r="G6" s="24"/>
      <c r="H6" s="24"/>
      <c r="I6" s="25">
        <f>SUM(B6:H6)</f>
        <v>0</v>
      </c>
      <c r="J6" s="26" t="e">
        <f t="shared" si="3"/>
        <v>#DIV/0!</v>
      </c>
      <c r="K6" s="27"/>
      <c r="L6" s="28">
        <f t="shared" si="1"/>
        <v>0</v>
      </c>
      <c r="M6" s="57">
        <f t="shared" si="2"/>
        <v>7.6923076923076925</v>
      </c>
      <c r="N6" s="42">
        <v>1</v>
      </c>
      <c r="Q6" s="4"/>
    </row>
    <row r="7" spans="1:17" x14ac:dyDescent="0.6">
      <c r="A7" s="56"/>
      <c r="B7" s="17"/>
      <c r="C7" s="68"/>
      <c r="D7" s="17"/>
      <c r="E7" s="17"/>
      <c r="F7" s="17"/>
      <c r="G7" s="17"/>
      <c r="H7" s="17"/>
      <c r="I7" s="20">
        <f t="shared" si="0"/>
        <v>0</v>
      </c>
      <c r="J7" s="21" t="e">
        <f t="shared" si="3"/>
        <v>#DIV/0!</v>
      </c>
      <c r="K7" s="22"/>
      <c r="L7" s="23">
        <f t="shared" si="1"/>
        <v>0</v>
      </c>
      <c r="M7" s="57">
        <f t="shared" si="2"/>
        <v>7.6923076923076925</v>
      </c>
      <c r="N7" s="42">
        <v>1</v>
      </c>
    </row>
    <row r="8" spans="1:17" x14ac:dyDescent="0.6">
      <c r="A8" s="58"/>
      <c r="B8" s="66"/>
      <c r="C8" s="24"/>
      <c r="D8" s="24"/>
      <c r="E8" s="24"/>
      <c r="F8" s="66"/>
      <c r="G8" s="24"/>
      <c r="H8" s="24"/>
      <c r="I8" s="25">
        <f t="shared" si="0"/>
        <v>0</v>
      </c>
      <c r="J8" s="26" t="e">
        <f t="shared" si="3"/>
        <v>#DIV/0!</v>
      </c>
      <c r="K8" s="27"/>
      <c r="L8" s="28">
        <f t="shared" si="1"/>
        <v>0</v>
      </c>
      <c r="M8" s="57">
        <f t="shared" si="2"/>
        <v>7.6923076923076925</v>
      </c>
      <c r="N8" s="42">
        <v>1</v>
      </c>
    </row>
    <row r="9" spans="1:17" x14ac:dyDescent="0.6">
      <c r="A9" s="56"/>
      <c r="B9" s="17"/>
      <c r="C9" s="17"/>
      <c r="D9" s="17"/>
      <c r="E9" s="68"/>
      <c r="F9" s="17"/>
      <c r="G9" s="17"/>
      <c r="H9" s="17"/>
      <c r="I9" s="20">
        <f>SUM(B9:H9)</f>
        <v>0</v>
      </c>
      <c r="J9" s="21" t="e">
        <f t="shared" si="3"/>
        <v>#DIV/0!</v>
      </c>
      <c r="K9" s="22"/>
      <c r="L9" s="23">
        <f t="shared" si="1"/>
        <v>0</v>
      </c>
      <c r="M9" s="57">
        <f t="shared" si="2"/>
        <v>7.6923076923076925</v>
      </c>
      <c r="N9" s="42">
        <v>1</v>
      </c>
    </row>
    <row r="10" spans="1:17" x14ac:dyDescent="0.6">
      <c r="A10" s="58"/>
      <c r="B10" s="66"/>
      <c r="C10" s="24"/>
      <c r="D10" s="24"/>
      <c r="E10" s="24"/>
      <c r="F10" s="24"/>
      <c r="G10" s="24"/>
      <c r="H10" s="24"/>
      <c r="I10" s="25">
        <f t="shared" si="0"/>
        <v>0</v>
      </c>
      <c r="J10" s="26" t="e">
        <f t="shared" si="3"/>
        <v>#DIV/0!</v>
      </c>
      <c r="K10" s="27"/>
      <c r="L10" s="28">
        <f t="shared" si="1"/>
        <v>0</v>
      </c>
      <c r="M10" s="57">
        <f t="shared" si="2"/>
        <v>7.6923076923076925</v>
      </c>
      <c r="N10" s="42">
        <v>1</v>
      </c>
    </row>
    <row r="11" spans="1:17" x14ac:dyDescent="0.6">
      <c r="A11" s="62"/>
      <c r="B11" s="18"/>
      <c r="C11" s="18"/>
      <c r="D11" s="18"/>
      <c r="E11" s="18"/>
      <c r="F11" s="69"/>
      <c r="G11" s="18"/>
      <c r="H11" s="18"/>
      <c r="I11" s="20">
        <f t="shared" si="0"/>
        <v>0</v>
      </c>
      <c r="J11" s="21"/>
      <c r="K11" s="22"/>
      <c r="L11" s="23">
        <f t="shared" si="1"/>
        <v>0</v>
      </c>
      <c r="M11" s="57">
        <f t="shared" si="2"/>
        <v>7.6923076923076925</v>
      </c>
      <c r="N11" s="42">
        <v>1</v>
      </c>
    </row>
    <row r="12" spans="1:17" x14ac:dyDescent="0.6">
      <c r="A12" s="58"/>
      <c r="B12" s="66"/>
      <c r="C12" s="24"/>
      <c r="D12" s="24"/>
      <c r="E12" s="66"/>
      <c r="F12" s="24"/>
      <c r="G12" s="24"/>
      <c r="H12" s="24"/>
      <c r="I12" s="25">
        <f t="shared" si="0"/>
        <v>0</v>
      </c>
      <c r="J12" s="26"/>
      <c r="K12" s="27"/>
      <c r="L12" s="28">
        <f t="shared" si="1"/>
        <v>0</v>
      </c>
      <c r="M12" s="57">
        <f t="shared" si="2"/>
        <v>7.6923076923076925</v>
      </c>
      <c r="N12" s="42">
        <v>1</v>
      </c>
    </row>
    <row r="13" spans="1:17" x14ac:dyDescent="0.6">
      <c r="A13" s="62"/>
      <c r="B13" s="18"/>
      <c r="C13" s="18"/>
      <c r="D13" s="69"/>
      <c r="E13" s="18"/>
      <c r="F13" s="18"/>
      <c r="G13" s="18"/>
      <c r="H13" s="18"/>
      <c r="I13" s="20">
        <f t="shared" si="0"/>
        <v>0</v>
      </c>
      <c r="J13" s="21"/>
      <c r="K13" s="22"/>
      <c r="L13" s="23">
        <f t="shared" si="1"/>
        <v>0</v>
      </c>
      <c r="M13" s="57">
        <f t="shared" si="2"/>
        <v>7.6923076923076925</v>
      </c>
      <c r="N13" s="42">
        <v>1</v>
      </c>
    </row>
    <row r="14" spans="1:17" x14ac:dyDescent="0.6">
      <c r="A14" s="62"/>
      <c r="B14" s="18"/>
      <c r="C14" s="69"/>
      <c r="D14" s="18"/>
      <c r="E14" s="18"/>
      <c r="F14" s="18"/>
      <c r="G14" s="18"/>
      <c r="H14" s="18"/>
      <c r="I14" s="20">
        <f t="shared" si="0"/>
        <v>0</v>
      </c>
      <c r="J14" s="21"/>
      <c r="K14" s="22"/>
      <c r="L14" s="23">
        <f t="shared" si="1"/>
        <v>0</v>
      </c>
      <c r="M14" s="57">
        <f t="shared" si="2"/>
        <v>7.6923076923076925</v>
      </c>
      <c r="N14" s="42">
        <v>1</v>
      </c>
    </row>
    <row r="15" spans="1:17" x14ac:dyDescent="0.6">
      <c r="A15" s="63"/>
      <c r="B15" s="47"/>
      <c r="C15" s="70"/>
      <c r="D15" s="47"/>
      <c r="E15" s="47"/>
      <c r="F15" s="47"/>
      <c r="G15" s="47"/>
      <c r="H15" s="47"/>
      <c r="I15" s="48">
        <f>SUM(B15:H15)</f>
        <v>0</v>
      </c>
      <c r="J15" s="49" t="e">
        <f>(I15/I$2)*100</f>
        <v>#DIV/0!</v>
      </c>
      <c r="K15" s="50"/>
      <c r="L15" s="51">
        <f t="shared" si="1"/>
        <v>0</v>
      </c>
      <c r="M15" s="64">
        <f t="shared" si="2"/>
        <v>7.6923076923076925</v>
      </c>
      <c r="N15" s="42">
        <v>1</v>
      </c>
    </row>
    <row r="16" spans="1:17" s="8" customFormat="1" ht="30.75" thickBot="1" x14ac:dyDescent="0.65">
      <c r="A16" s="29" t="s">
        <v>26</v>
      </c>
      <c r="B16" s="29">
        <f>B17-B2</f>
        <v>0</v>
      </c>
      <c r="C16" s="29">
        <f t="shared" ref="C16:H16" si="4">C17-C2</f>
        <v>0</v>
      </c>
      <c r="D16" s="29">
        <f t="shared" si="4"/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30">
        <f t="shared" si="4"/>
        <v>0</v>
      </c>
      <c r="I16" s="39">
        <f>SUM(I3:I15)</f>
        <v>0</v>
      </c>
      <c r="J16" s="61" t="e">
        <f t="shared" si="3"/>
        <v>#DIV/0!</v>
      </c>
      <c r="K16" s="32">
        <f>SUM(K3:K15)</f>
        <v>0</v>
      </c>
      <c r="L16" s="38">
        <f>SUM(L3:L15)</f>
        <v>0</v>
      </c>
      <c r="M16" s="41">
        <f>SUM(M3:M15)</f>
        <v>100</v>
      </c>
      <c r="N16" s="44">
        <f>SUM(N3:N15)</f>
        <v>13</v>
      </c>
    </row>
    <row r="17" spans="1:14" hidden="1" x14ac:dyDescent="0.55000000000000004">
      <c r="A17" s="33" t="s">
        <v>14</v>
      </c>
      <c r="B17" s="45">
        <f t="shared" ref="B17:G17" si="5">SUM(B3:B15)</f>
        <v>0</v>
      </c>
      <c r="C17" s="45">
        <f t="shared" si="5"/>
        <v>0</v>
      </c>
      <c r="D17" s="45">
        <f t="shared" si="5"/>
        <v>0</v>
      </c>
      <c r="E17" s="45">
        <f t="shared" si="5"/>
        <v>0</v>
      </c>
      <c r="F17" s="45">
        <f t="shared" si="5"/>
        <v>0</v>
      </c>
      <c r="G17" s="45">
        <f t="shared" si="5"/>
        <v>0</v>
      </c>
      <c r="H17" s="45">
        <f>SUM(H3:H15)</f>
        <v>0</v>
      </c>
      <c r="I17" s="34"/>
      <c r="J17" s="35"/>
      <c r="K17" s="60"/>
      <c r="L17" s="36" t="s">
        <v>17</v>
      </c>
      <c r="M17" s="36" t="s">
        <v>18</v>
      </c>
    </row>
    <row r="18" spans="1:14" ht="24" customHeight="1" x14ac:dyDescent="0.55000000000000004">
      <c r="A18" s="84" t="s">
        <v>40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K1:K2"/>
    <mergeCell ref="L1:L2"/>
    <mergeCell ref="N1:N2"/>
    <mergeCell ref="A18:N18"/>
  </mergeCells>
  <conditionalFormatting sqref="B16:H16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I15 L15 B16:N16 L3:L13 I2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rightToLeft="1" topLeftCell="A2" zoomScaleNormal="100" workbookViewId="0">
      <selection activeCell="P10" sqref="P10"/>
    </sheetView>
  </sheetViews>
  <sheetFormatPr defaultColWidth="9" defaultRowHeight="24" x14ac:dyDescent="0.6"/>
  <cols>
    <col min="1" max="1" width="14.75" style="5" bestFit="1" customWidth="1"/>
    <col min="2" max="8" width="9" style="7" customWidth="1"/>
    <col min="9" max="9" width="9" style="5" customWidth="1"/>
    <col min="10" max="10" width="27" style="9" hidden="1" customWidth="1"/>
    <col min="11" max="11" width="10.875" style="11" customWidth="1"/>
    <col min="12" max="12" width="10" style="10" customWidth="1"/>
    <col min="13" max="13" width="15.375" style="7" hidden="1" customWidth="1"/>
    <col min="14" max="14" width="9" style="40"/>
    <col min="15" max="16384" width="9" style="5"/>
  </cols>
  <sheetData>
    <row r="1" spans="1:17" ht="24" customHeight="1" x14ac:dyDescent="0.55000000000000004">
      <c r="A1" s="13" t="s">
        <v>7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6" t="s">
        <v>14</v>
      </c>
      <c r="J1" s="52" t="s">
        <v>16</v>
      </c>
      <c r="K1" s="79" t="s">
        <v>21</v>
      </c>
      <c r="L1" s="81" t="s">
        <v>27</v>
      </c>
      <c r="M1" s="53"/>
      <c r="N1" s="83" t="s">
        <v>28</v>
      </c>
    </row>
    <row r="2" spans="1:17" s="6" customFormat="1" ht="37.5" customHeight="1" x14ac:dyDescent="0.65">
      <c r="A2" s="12" t="s">
        <v>15</v>
      </c>
      <c r="B2" s="1">
        <v>10</v>
      </c>
      <c r="C2" s="1">
        <v>10</v>
      </c>
      <c r="D2" s="1">
        <v>10.5</v>
      </c>
      <c r="E2" s="1">
        <v>10</v>
      </c>
      <c r="F2" s="1">
        <v>10.5</v>
      </c>
      <c r="G2" s="1">
        <v>10</v>
      </c>
      <c r="H2" s="1">
        <v>8</v>
      </c>
      <c r="I2" s="2">
        <f>SUM(B2:H2)</f>
        <v>69</v>
      </c>
      <c r="J2" s="54"/>
      <c r="K2" s="80"/>
      <c r="L2" s="82"/>
      <c r="M2" s="55" t="s">
        <v>22</v>
      </c>
      <c r="N2" s="83"/>
    </row>
    <row r="3" spans="1:17" x14ac:dyDescent="0.6">
      <c r="A3" s="56" t="s">
        <v>37</v>
      </c>
      <c r="B3" s="17">
        <v>2</v>
      </c>
      <c r="C3" s="17"/>
      <c r="D3" s="17">
        <v>2</v>
      </c>
      <c r="E3" s="17"/>
      <c r="F3" s="17">
        <v>2</v>
      </c>
      <c r="G3" s="17"/>
      <c r="H3" s="17">
        <v>2</v>
      </c>
      <c r="I3" s="20">
        <f t="shared" ref="I3:I14" si="0">SUM(B3:H3)</f>
        <v>8</v>
      </c>
      <c r="J3" s="21">
        <f>(I3/I$2)*100</f>
        <v>11.594202898550725</v>
      </c>
      <c r="K3" s="22">
        <v>8</v>
      </c>
      <c r="L3" s="23">
        <f t="shared" ref="L3:L15" si="1">M3*$I$2/100</f>
        <v>8.518518518518519</v>
      </c>
      <c r="M3" s="57">
        <f t="shared" ref="M3:M15" si="2">N3/N$16*100</f>
        <v>12.345679012345679</v>
      </c>
      <c r="N3" s="42">
        <v>5</v>
      </c>
      <c r="O3" s="4"/>
      <c r="Q3" s="4"/>
    </row>
    <row r="4" spans="1:17" x14ac:dyDescent="0.6">
      <c r="A4" s="58" t="s">
        <v>12</v>
      </c>
      <c r="B4" s="24"/>
      <c r="C4" s="24">
        <v>2</v>
      </c>
      <c r="D4" s="24"/>
      <c r="E4" s="24">
        <v>2</v>
      </c>
      <c r="F4" s="24"/>
      <c r="G4" s="24">
        <v>2</v>
      </c>
      <c r="H4" s="24">
        <v>2</v>
      </c>
      <c r="I4" s="25">
        <f t="shared" si="0"/>
        <v>8</v>
      </c>
      <c r="J4" s="26">
        <f t="shared" ref="J4:J16" si="3">(I4/I$2)*100</f>
        <v>11.594202898550725</v>
      </c>
      <c r="K4" s="27">
        <v>8</v>
      </c>
      <c r="L4" s="28">
        <f t="shared" si="1"/>
        <v>8.518518518518519</v>
      </c>
      <c r="M4" s="57">
        <f t="shared" si="2"/>
        <v>12.345679012345679</v>
      </c>
      <c r="N4" s="43">
        <v>5</v>
      </c>
      <c r="Q4" s="4"/>
    </row>
    <row r="5" spans="1:17" x14ac:dyDescent="0.6">
      <c r="A5" s="56" t="s">
        <v>30</v>
      </c>
      <c r="B5" s="37">
        <v>2</v>
      </c>
      <c r="C5" s="37"/>
      <c r="D5" s="37">
        <v>2</v>
      </c>
      <c r="E5" s="37"/>
      <c r="F5" s="37">
        <v>2</v>
      </c>
      <c r="G5" s="37"/>
      <c r="H5" s="37">
        <v>2</v>
      </c>
      <c r="I5" s="20">
        <f t="shared" si="0"/>
        <v>8</v>
      </c>
      <c r="J5" s="21">
        <f t="shared" si="3"/>
        <v>11.594202898550725</v>
      </c>
      <c r="K5" s="22">
        <v>8</v>
      </c>
      <c r="L5" s="23">
        <f t="shared" si="1"/>
        <v>8.518518518518519</v>
      </c>
      <c r="M5" s="57">
        <f t="shared" si="2"/>
        <v>12.345679012345679</v>
      </c>
      <c r="N5" s="42">
        <v>5</v>
      </c>
      <c r="Q5" s="4"/>
    </row>
    <row r="6" spans="1:17" x14ac:dyDescent="0.6">
      <c r="A6" s="58" t="s">
        <v>31</v>
      </c>
      <c r="B6" s="24">
        <v>2</v>
      </c>
      <c r="C6" s="24">
        <v>2</v>
      </c>
      <c r="D6" s="24"/>
      <c r="E6" s="24">
        <v>2</v>
      </c>
      <c r="F6" s="24"/>
      <c r="G6" s="24">
        <v>2</v>
      </c>
      <c r="H6" s="24"/>
      <c r="I6" s="25">
        <f>SUM(B6:H6)</f>
        <v>8</v>
      </c>
      <c r="J6" s="26">
        <f t="shared" si="3"/>
        <v>11.594202898550725</v>
      </c>
      <c r="K6" s="27">
        <v>8</v>
      </c>
      <c r="L6" s="28">
        <f t="shared" si="1"/>
        <v>8.518518518518519</v>
      </c>
      <c r="M6" s="57">
        <f t="shared" si="2"/>
        <v>12.345679012345679</v>
      </c>
      <c r="N6" s="43">
        <v>5</v>
      </c>
      <c r="Q6" s="4"/>
    </row>
    <row r="7" spans="1:17" x14ac:dyDescent="0.6">
      <c r="A7" s="56" t="s">
        <v>32</v>
      </c>
      <c r="B7" s="17"/>
      <c r="C7" s="17">
        <v>1.5</v>
      </c>
      <c r="D7" s="17"/>
      <c r="E7" s="17">
        <v>1.5</v>
      </c>
      <c r="F7" s="17"/>
      <c r="G7" s="17">
        <v>1.5</v>
      </c>
      <c r="H7" s="17"/>
      <c r="I7" s="20">
        <f t="shared" si="0"/>
        <v>4.5</v>
      </c>
      <c r="J7" s="21">
        <f t="shared" si="3"/>
        <v>6.5217391304347823</v>
      </c>
      <c r="K7" s="22">
        <v>4.5</v>
      </c>
      <c r="L7" s="23">
        <f t="shared" si="1"/>
        <v>4.2592592592592595</v>
      </c>
      <c r="M7" s="57">
        <f t="shared" si="2"/>
        <v>6.1728395061728394</v>
      </c>
      <c r="N7" s="42">
        <v>2.5</v>
      </c>
    </row>
    <row r="8" spans="1:17" x14ac:dyDescent="0.6">
      <c r="A8" s="58" t="s">
        <v>33</v>
      </c>
      <c r="B8" s="24">
        <v>1.5</v>
      </c>
      <c r="C8" s="24"/>
      <c r="D8" s="24">
        <v>1.5</v>
      </c>
      <c r="E8" s="24"/>
      <c r="F8" s="24">
        <v>1.5</v>
      </c>
      <c r="G8" s="24"/>
      <c r="H8" s="24"/>
      <c r="I8" s="25">
        <f t="shared" si="0"/>
        <v>4.5</v>
      </c>
      <c r="J8" s="26">
        <f t="shared" si="3"/>
        <v>6.5217391304347823</v>
      </c>
      <c r="K8" s="27">
        <v>4.5</v>
      </c>
      <c r="L8" s="28">
        <f t="shared" si="1"/>
        <v>4.2592592592592595</v>
      </c>
      <c r="M8" s="57">
        <f t="shared" si="2"/>
        <v>6.1728395061728394</v>
      </c>
      <c r="N8" s="43">
        <v>2.5</v>
      </c>
    </row>
    <row r="9" spans="1:17" x14ac:dyDescent="0.6">
      <c r="A9" s="56" t="s">
        <v>34</v>
      </c>
      <c r="B9" s="17"/>
      <c r="C9" s="17">
        <v>1.5</v>
      </c>
      <c r="D9" s="17"/>
      <c r="E9" s="17">
        <v>1.5</v>
      </c>
      <c r="F9" s="17">
        <v>1.5</v>
      </c>
      <c r="G9" s="17">
        <v>1.5</v>
      </c>
      <c r="H9" s="17"/>
      <c r="I9" s="20">
        <f>SUM(B9:H9)</f>
        <v>6</v>
      </c>
      <c r="J9" s="21">
        <f t="shared" si="3"/>
        <v>8.695652173913043</v>
      </c>
      <c r="K9" s="22">
        <v>6</v>
      </c>
      <c r="L9" s="23">
        <f t="shared" si="1"/>
        <v>5.1111111111111107</v>
      </c>
      <c r="M9" s="57">
        <f t="shared" si="2"/>
        <v>7.4074074074074066</v>
      </c>
      <c r="N9" s="42">
        <v>3</v>
      </c>
    </row>
    <row r="10" spans="1:17" x14ac:dyDescent="0.6">
      <c r="A10" s="58" t="s">
        <v>35</v>
      </c>
      <c r="B10" s="24">
        <v>1</v>
      </c>
      <c r="C10" s="24"/>
      <c r="D10" s="24">
        <v>1</v>
      </c>
      <c r="E10" s="24"/>
      <c r="F10" s="24">
        <v>1</v>
      </c>
      <c r="G10" s="24"/>
      <c r="H10" s="24"/>
      <c r="I10" s="25">
        <f t="shared" si="0"/>
        <v>3</v>
      </c>
      <c r="J10" s="26">
        <f t="shared" si="3"/>
        <v>4.3478260869565215</v>
      </c>
      <c r="K10" s="27">
        <v>3</v>
      </c>
      <c r="L10" s="28">
        <f t="shared" si="1"/>
        <v>3.407407407407407</v>
      </c>
      <c r="M10" s="57">
        <f t="shared" si="2"/>
        <v>4.9382716049382713</v>
      </c>
      <c r="N10" s="43">
        <v>2</v>
      </c>
    </row>
    <row r="11" spans="1:17" x14ac:dyDescent="0.6">
      <c r="A11" s="62" t="s">
        <v>36</v>
      </c>
      <c r="B11" s="18"/>
      <c r="C11" s="18">
        <v>1</v>
      </c>
      <c r="D11" s="18"/>
      <c r="E11" s="18">
        <v>1</v>
      </c>
      <c r="F11" s="18"/>
      <c r="G11" s="18">
        <v>1</v>
      </c>
      <c r="H11" s="18"/>
      <c r="I11" s="20">
        <f t="shared" si="0"/>
        <v>3</v>
      </c>
      <c r="J11" s="21"/>
      <c r="K11" s="22">
        <v>3</v>
      </c>
      <c r="L11" s="23">
        <f t="shared" si="1"/>
        <v>3.407407407407407</v>
      </c>
      <c r="M11" s="57">
        <f t="shared" si="2"/>
        <v>4.9382716049382713</v>
      </c>
      <c r="N11" s="46">
        <v>2</v>
      </c>
    </row>
    <row r="12" spans="1:17" x14ac:dyDescent="0.6">
      <c r="A12" s="58" t="s">
        <v>38</v>
      </c>
      <c r="B12" s="24">
        <v>1</v>
      </c>
      <c r="C12" s="24">
        <v>1</v>
      </c>
      <c r="D12" s="24">
        <v>1</v>
      </c>
      <c r="E12" s="24"/>
      <c r="F12" s="24">
        <v>1</v>
      </c>
      <c r="G12" s="24">
        <v>1</v>
      </c>
      <c r="H12" s="24">
        <v>1</v>
      </c>
      <c r="I12" s="25">
        <f t="shared" si="0"/>
        <v>6</v>
      </c>
      <c r="J12" s="26"/>
      <c r="K12" s="27">
        <v>6</v>
      </c>
      <c r="L12" s="28">
        <f t="shared" si="1"/>
        <v>5.9629629629629628</v>
      </c>
      <c r="M12" s="57">
        <f t="shared" si="2"/>
        <v>8.6419753086419746</v>
      </c>
      <c r="N12" s="43">
        <v>3.5</v>
      </c>
    </row>
    <row r="13" spans="1:17" x14ac:dyDescent="0.6">
      <c r="A13" s="62" t="s">
        <v>39</v>
      </c>
      <c r="B13" s="18"/>
      <c r="C13" s="18">
        <v>1</v>
      </c>
      <c r="D13" s="18">
        <v>1</v>
      </c>
      <c r="E13" s="18">
        <v>1</v>
      </c>
      <c r="F13" s="69"/>
      <c r="G13" s="18">
        <v>1</v>
      </c>
      <c r="H13" s="18"/>
      <c r="I13" s="20">
        <f t="shared" si="0"/>
        <v>4</v>
      </c>
      <c r="J13" s="21"/>
      <c r="K13" s="22">
        <v>4</v>
      </c>
      <c r="L13" s="23">
        <f t="shared" si="1"/>
        <v>4.2592592592592595</v>
      </c>
      <c r="M13" s="57">
        <f t="shared" si="2"/>
        <v>6.1728395061728394</v>
      </c>
      <c r="N13" s="46">
        <v>2.5</v>
      </c>
    </row>
    <row r="14" spans="1:17" x14ac:dyDescent="0.6">
      <c r="A14" s="63" t="s">
        <v>13</v>
      </c>
      <c r="B14" s="47">
        <v>0.5</v>
      </c>
      <c r="C14" s="47"/>
      <c r="D14" s="47">
        <v>1</v>
      </c>
      <c r="E14" s="47">
        <v>1</v>
      </c>
      <c r="F14" s="47">
        <v>0.5</v>
      </c>
      <c r="G14" s="47"/>
      <c r="H14" s="47">
        <v>1</v>
      </c>
      <c r="I14" s="48">
        <f t="shared" si="0"/>
        <v>4</v>
      </c>
      <c r="J14" s="49"/>
      <c r="K14" s="50">
        <v>4</v>
      </c>
      <c r="L14" s="51">
        <f t="shared" si="1"/>
        <v>4.2592592592592595</v>
      </c>
      <c r="M14" s="64">
        <f t="shared" si="2"/>
        <v>6.1728395061728394</v>
      </c>
      <c r="N14" s="43">
        <v>2.5</v>
      </c>
    </row>
    <row r="15" spans="1:17" x14ac:dyDescent="0.6">
      <c r="A15" s="62" t="s">
        <v>52</v>
      </c>
      <c r="B15" s="18"/>
      <c r="C15" s="18"/>
      <c r="D15" s="69">
        <v>1</v>
      </c>
      <c r="E15" s="69"/>
      <c r="F15" s="69">
        <v>1</v>
      </c>
      <c r="G15" s="18"/>
      <c r="H15" s="18"/>
      <c r="I15" s="20">
        <f>SUM(B15:H15)</f>
        <v>2</v>
      </c>
      <c r="J15" s="21">
        <f>(I15/I$2)*100</f>
        <v>2.8985507246376812</v>
      </c>
      <c r="K15" s="22">
        <v>2</v>
      </c>
      <c r="L15" s="23">
        <f t="shared" si="1"/>
        <v>0</v>
      </c>
      <c r="M15" s="64">
        <f t="shared" si="2"/>
        <v>0</v>
      </c>
      <c r="N15" s="46">
        <v>0</v>
      </c>
    </row>
    <row r="16" spans="1:17" s="8" customFormat="1" ht="30.75" thickBot="1" x14ac:dyDescent="0.65">
      <c r="A16" s="29" t="s">
        <v>26</v>
      </c>
      <c r="B16" s="29">
        <f>B17-B2</f>
        <v>0</v>
      </c>
      <c r="C16" s="29">
        <f t="shared" ref="C16:H16" si="4">C17-C2</f>
        <v>0</v>
      </c>
      <c r="D16" s="29">
        <f t="shared" si="4"/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30">
        <f t="shared" si="4"/>
        <v>0</v>
      </c>
      <c r="I16" s="39">
        <f>SUM(I3:I15)</f>
        <v>69</v>
      </c>
      <c r="J16" s="61">
        <f t="shared" si="3"/>
        <v>100</v>
      </c>
      <c r="K16" s="32">
        <f>SUM(K3:K15)</f>
        <v>69</v>
      </c>
      <c r="L16" s="38">
        <f>SUM(L3:L15)</f>
        <v>69</v>
      </c>
      <c r="M16" s="41">
        <f>SUM(M3:M15)</f>
        <v>99.999999999999986</v>
      </c>
      <c r="N16" s="44">
        <f>SUM(N3:N15)</f>
        <v>40.5</v>
      </c>
    </row>
    <row r="17" spans="1:14" hidden="1" x14ac:dyDescent="0.55000000000000004">
      <c r="A17" s="33" t="s">
        <v>14</v>
      </c>
      <c r="B17" s="45">
        <f t="shared" ref="B17:G17" si="5">SUM(B3:B15)</f>
        <v>10</v>
      </c>
      <c r="C17" s="45">
        <f t="shared" si="5"/>
        <v>10</v>
      </c>
      <c r="D17" s="45">
        <f t="shared" si="5"/>
        <v>10.5</v>
      </c>
      <c r="E17" s="45">
        <f t="shared" si="5"/>
        <v>10</v>
      </c>
      <c r="F17" s="45">
        <f t="shared" si="5"/>
        <v>10.5</v>
      </c>
      <c r="G17" s="45">
        <f t="shared" si="5"/>
        <v>10</v>
      </c>
      <c r="H17" s="45">
        <f>SUM(H3:H15)</f>
        <v>8</v>
      </c>
      <c r="I17" s="34"/>
      <c r="J17" s="35"/>
      <c r="K17" s="60"/>
      <c r="L17" s="36" t="s">
        <v>17</v>
      </c>
      <c r="M17" s="36" t="s">
        <v>18</v>
      </c>
    </row>
    <row r="18" spans="1:14" ht="24" customHeight="1" x14ac:dyDescent="0.55000000000000004">
      <c r="A18" s="84" t="s">
        <v>40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</row>
  </sheetData>
  <sheetProtection password="CAC8" sheet="1" formatCells="0" formatColumns="0" formatRows="0" insertColumns="0" insertRows="0" insertHyperlinks="0" deleteColumns="0" deleteRows="0" selectLockedCells="1" sort="0" autoFilter="0" pivotTables="0"/>
  <mergeCells count="4">
    <mergeCell ref="K1:K2"/>
    <mergeCell ref="L1:L2"/>
    <mergeCell ref="N1:N2"/>
    <mergeCell ref="A18:N18"/>
  </mergeCells>
  <conditionalFormatting sqref="B16:H16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I15 L15:L16 B16:K16 M16:N16 L3:L13 I2:I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5"/>
  <sheetViews>
    <sheetView rightToLeft="1" zoomScaleNormal="100" workbookViewId="0">
      <selection activeCell="F12" sqref="F12:H12"/>
    </sheetView>
  </sheetViews>
  <sheetFormatPr defaultColWidth="9" defaultRowHeight="24" x14ac:dyDescent="0.6"/>
  <cols>
    <col min="1" max="1" width="14.75" style="5" bestFit="1" customWidth="1"/>
    <col min="2" max="8" width="9" style="7" customWidth="1"/>
    <col min="9" max="9" width="9" style="5" customWidth="1"/>
    <col min="10" max="10" width="27" style="9" hidden="1" customWidth="1"/>
    <col min="11" max="11" width="10.875" style="11" customWidth="1"/>
    <col min="12" max="12" width="10" style="10" customWidth="1"/>
    <col min="13" max="13" width="15.375" style="7" hidden="1" customWidth="1"/>
    <col min="14" max="14" width="9" style="40"/>
    <col min="15" max="16384" width="9" style="5"/>
  </cols>
  <sheetData>
    <row r="1" spans="1:17" ht="24" customHeight="1" x14ac:dyDescent="0.55000000000000004">
      <c r="A1" s="13" t="s">
        <v>7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6" t="s">
        <v>14</v>
      </c>
      <c r="J1" s="52" t="s">
        <v>16</v>
      </c>
      <c r="K1" s="79" t="s">
        <v>21</v>
      </c>
      <c r="L1" s="81" t="s">
        <v>27</v>
      </c>
      <c r="M1" s="53"/>
      <c r="N1" s="83" t="s">
        <v>28</v>
      </c>
    </row>
    <row r="2" spans="1:17" s="6" customFormat="1" ht="37.5" customHeight="1" x14ac:dyDescent="0.65">
      <c r="A2" s="12" t="s">
        <v>15</v>
      </c>
      <c r="B2" s="1">
        <v>10</v>
      </c>
      <c r="C2" s="1">
        <v>10</v>
      </c>
      <c r="D2" s="1">
        <v>10</v>
      </c>
      <c r="E2" s="1">
        <v>10</v>
      </c>
      <c r="F2" s="1">
        <v>10</v>
      </c>
      <c r="G2" s="1">
        <v>10</v>
      </c>
      <c r="H2" s="1">
        <v>7.5</v>
      </c>
      <c r="I2" s="2">
        <f>SUM(B2:H2)</f>
        <v>67.5</v>
      </c>
      <c r="J2" s="54"/>
      <c r="K2" s="80"/>
      <c r="L2" s="82"/>
      <c r="M2" s="55" t="s">
        <v>22</v>
      </c>
      <c r="N2" s="83"/>
    </row>
    <row r="3" spans="1:17" x14ac:dyDescent="0.6">
      <c r="A3" s="56" t="s">
        <v>54</v>
      </c>
      <c r="B3" s="17"/>
      <c r="C3" s="17">
        <v>2</v>
      </c>
      <c r="D3" s="17">
        <v>2</v>
      </c>
      <c r="E3" s="17">
        <v>2</v>
      </c>
      <c r="F3" s="17"/>
      <c r="G3" s="17">
        <v>2</v>
      </c>
      <c r="H3" s="17">
        <v>2</v>
      </c>
      <c r="I3" s="20">
        <f t="shared" ref="I3:I10" si="0">SUM(B3:H3)</f>
        <v>10</v>
      </c>
      <c r="J3" s="21">
        <f>(I3/I$2)*100</f>
        <v>14.814814814814813</v>
      </c>
      <c r="K3" s="22">
        <v>10</v>
      </c>
      <c r="L3" s="23">
        <f t="shared" ref="L3:L12" si="1">M3*$I$2/100</f>
        <v>9.4186046511627914</v>
      </c>
      <c r="M3" s="57">
        <f t="shared" ref="M3:M12" si="2">N3/N$13*100</f>
        <v>13.953488372093023</v>
      </c>
      <c r="N3" s="42">
        <v>6</v>
      </c>
      <c r="O3" s="4"/>
      <c r="Q3" s="4"/>
    </row>
    <row r="4" spans="1:17" x14ac:dyDescent="0.6">
      <c r="A4" s="58" t="s">
        <v>29</v>
      </c>
      <c r="B4" s="24">
        <v>1.5</v>
      </c>
      <c r="C4" s="24">
        <v>1.5</v>
      </c>
      <c r="D4" s="24"/>
      <c r="E4" s="24">
        <v>1.5</v>
      </c>
      <c r="F4" s="24"/>
      <c r="G4" s="24">
        <v>1.5</v>
      </c>
      <c r="H4" s="24">
        <v>1.5</v>
      </c>
      <c r="I4" s="25">
        <f t="shared" si="0"/>
        <v>7.5</v>
      </c>
      <c r="J4" s="26">
        <f t="shared" ref="J4:J13" si="3">(I4/I$2)*100</f>
        <v>11.111111111111111</v>
      </c>
      <c r="K4" s="27">
        <v>7.5</v>
      </c>
      <c r="L4" s="28">
        <f t="shared" si="1"/>
        <v>6.279069767441861</v>
      </c>
      <c r="M4" s="57">
        <f t="shared" si="2"/>
        <v>9.3023255813953494</v>
      </c>
      <c r="N4" s="43">
        <v>4</v>
      </c>
      <c r="Q4" s="4"/>
    </row>
    <row r="5" spans="1:17" x14ac:dyDescent="0.6">
      <c r="A5" s="56" t="s">
        <v>55</v>
      </c>
      <c r="B5" s="37">
        <v>1.5</v>
      </c>
      <c r="C5" s="37"/>
      <c r="D5" s="37">
        <v>1.5</v>
      </c>
      <c r="E5" s="37"/>
      <c r="F5" s="37">
        <v>1.5</v>
      </c>
      <c r="G5" s="37"/>
      <c r="H5" s="37">
        <v>1.5</v>
      </c>
      <c r="I5" s="20">
        <f t="shared" si="0"/>
        <v>6</v>
      </c>
      <c r="J5" s="21">
        <f t="shared" si="3"/>
        <v>8.8888888888888893</v>
      </c>
      <c r="K5" s="22">
        <v>6</v>
      </c>
      <c r="L5" s="23">
        <f t="shared" si="1"/>
        <v>6.279069767441861</v>
      </c>
      <c r="M5" s="57">
        <f t="shared" si="2"/>
        <v>9.3023255813953494</v>
      </c>
      <c r="N5" s="42">
        <v>4</v>
      </c>
      <c r="Q5" s="4"/>
    </row>
    <row r="6" spans="1:17" x14ac:dyDescent="0.6">
      <c r="A6" s="58" t="s">
        <v>10</v>
      </c>
      <c r="B6" s="24">
        <v>2</v>
      </c>
      <c r="C6" s="24">
        <v>2</v>
      </c>
      <c r="D6" s="24">
        <v>2</v>
      </c>
      <c r="E6" s="24">
        <v>2</v>
      </c>
      <c r="F6" s="24">
        <v>2</v>
      </c>
      <c r="G6" s="24">
        <v>2</v>
      </c>
      <c r="H6" s="24"/>
      <c r="I6" s="25">
        <f>SUM(B6:H6)</f>
        <v>12</v>
      </c>
      <c r="J6" s="26">
        <f t="shared" si="3"/>
        <v>17.777777777777779</v>
      </c>
      <c r="K6" s="27">
        <v>12</v>
      </c>
      <c r="L6" s="28">
        <f t="shared" si="1"/>
        <v>12.558139534883722</v>
      </c>
      <c r="M6" s="57">
        <f t="shared" si="2"/>
        <v>18.604651162790699</v>
      </c>
      <c r="N6" s="43">
        <v>8</v>
      </c>
      <c r="Q6" s="4"/>
    </row>
    <row r="7" spans="1:17" x14ac:dyDescent="0.6">
      <c r="A7" s="56" t="s">
        <v>8</v>
      </c>
      <c r="B7" s="17">
        <v>1.5</v>
      </c>
      <c r="C7" s="17">
        <v>1.5</v>
      </c>
      <c r="D7" s="17">
        <v>1.5</v>
      </c>
      <c r="E7" s="17">
        <v>1.5</v>
      </c>
      <c r="F7" s="17">
        <v>1.5</v>
      </c>
      <c r="G7" s="17">
        <v>1.5</v>
      </c>
      <c r="H7" s="17"/>
      <c r="I7" s="20">
        <f t="shared" si="0"/>
        <v>9</v>
      </c>
      <c r="J7" s="21">
        <f t="shared" si="3"/>
        <v>13.333333333333334</v>
      </c>
      <c r="K7" s="22">
        <v>9</v>
      </c>
      <c r="L7" s="23">
        <f t="shared" si="1"/>
        <v>10.988372093023257</v>
      </c>
      <c r="M7" s="57">
        <f t="shared" si="2"/>
        <v>16.279069767441861</v>
      </c>
      <c r="N7" s="42">
        <v>7</v>
      </c>
    </row>
    <row r="8" spans="1:17" x14ac:dyDescent="0.6">
      <c r="A8" s="58" t="s">
        <v>38</v>
      </c>
      <c r="B8" s="24">
        <v>1</v>
      </c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5">
        <f t="shared" si="0"/>
        <v>7</v>
      </c>
      <c r="J8" s="26">
        <f t="shared" si="3"/>
        <v>10.37037037037037</v>
      </c>
      <c r="K8" s="27">
        <v>7</v>
      </c>
      <c r="L8" s="28">
        <f t="shared" si="1"/>
        <v>6.279069767441861</v>
      </c>
      <c r="M8" s="57">
        <f t="shared" si="2"/>
        <v>9.3023255813953494</v>
      </c>
      <c r="N8" s="43">
        <v>4</v>
      </c>
    </row>
    <row r="9" spans="1:17" x14ac:dyDescent="0.6">
      <c r="A9" s="56" t="s">
        <v>39</v>
      </c>
      <c r="B9" s="17">
        <v>1.5</v>
      </c>
      <c r="C9" s="17"/>
      <c r="D9" s="17">
        <v>1.5</v>
      </c>
      <c r="E9" s="17"/>
      <c r="F9" s="17">
        <v>1.5</v>
      </c>
      <c r="G9" s="17"/>
      <c r="H9" s="17"/>
      <c r="I9" s="20">
        <f>SUM(B9:H9)</f>
        <v>4.5</v>
      </c>
      <c r="J9" s="21">
        <f t="shared" si="3"/>
        <v>6.666666666666667</v>
      </c>
      <c r="K9" s="22">
        <v>4.5</v>
      </c>
      <c r="L9" s="23">
        <f t="shared" si="1"/>
        <v>4.7093023255813957</v>
      </c>
      <c r="M9" s="57">
        <f t="shared" si="2"/>
        <v>6.9767441860465116</v>
      </c>
      <c r="N9" s="42">
        <v>3</v>
      </c>
    </row>
    <row r="10" spans="1:17" x14ac:dyDescent="0.6">
      <c r="A10" s="58" t="s">
        <v>12</v>
      </c>
      <c r="B10" s="24"/>
      <c r="C10" s="24">
        <v>1.5</v>
      </c>
      <c r="D10" s="24"/>
      <c r="E10" s="24">
        <v>1.5</v>
      </c>
      <c r="F10" s="24">
        <v>0.5</v>
      </c>
      <c r="G10" s="24">
        <v>1.5</v>
      </c>
      <c r="H10" s="24"/>
      <c r="I10" s="25">
        <f t="shared" si="0"/>
        <v>5</v>
      </c>
      <c r="J10" s="26">
        <f t="shared" si="3"/>
        <v>7.4074074074074066</v>
      </c>
      <c r="K10" s="27">
        <v>4.5</v>
      </c>
      <c r="L10" s="28">
        <f t="shared" si="1"/>
        <v>4.7093023255813957</v>
      </c>
      <c r="M10" s="57">
        <f t="shared" si="2"/>
        <v>6.9767441860465116</v>
      </c>
      <c r="N10" s="43">
        <v>3</v>
      </c>
    </row>
    <row r="11" spans="1:17" x14ac:dyDescent="0.6">
      <c r="A11" s="56" t="s">
        <v>13</v>
      </c>
      <c r="B11" s="17">
        <v>1</v>
      </c>
      <c r="C11" s="17">
        <v>0.5</v>
      </c>
      <c r="D11" s="17">
        <v>0.5</v>
      </c>
      <c r="E11" s="17">
        <v>0.5</v>
      </c>
      <c r="F11" s="17">
        <v>1</v>
      </c>
      <c r="G11" s="17">
        <v>0.5</v>
      </c>
      <c r="H11" s="17">
        <v>0.5</v>
      </c>
      <c r="I11" s="20">
        <f>SUM(B11:H11)</f>
        <v>4.5</v>
      </c>
      <c r="J11" s="21">
        <f>(I11/I$2)*100</f>
        <v>6.666666666666667</v>
      </c>
      <c r="K11" s="22">
        <v>4.5</v>
      </c>
      <c r="L11" s="23">
        <f t="shared" si="1"/>
        <v>4.7093023255813957</v>
      </c>
      <c r="M11" s="57">
        <f t="shared" si="2"/>
        <v>6.9767441860465116</v>
      </c>
      <c r="N11" s="42">
        <v>3</v>
      </c>
    </row>
    <row r="12" spans="1:17" x14ac:dyDescent="0.6">
      <c r="A12" s="71" t="s">
        <v>52</v>
      </c>
      <c r="B12" s="72"/>
      <c r="C12" s="72"/>
      <c r="D12" s="72"/>
      <c r="E12" s="72"/>
      <c r="F12" s="77">
        <v>1</v>
      </c>
      <c r="G12" s="77"/>
      <c r="H12" s="78">
        <v>1</v>
      </c>
      <c r="I12" s="48">
        <f>SUM(B12:H12)</f>
        <v>2</v>
      </c>
      <c r="J12" s="49"/>
      <c r="K12" s="50">
        <v>2</v>
      </c>
      <c r="L12" s="51">
        <f t="shared" si="1"/>
        <v>1.5697674418604652</v>
      </c>
      <c r="M12" s="74">
        <f t="shared" si="2"/>
        <v>2.3255813953488373</v>
      </c>
      <c r="N12" s="43">
        <v>1</v>
      </c>
    </row>
    <row r="13" spans="1:17" s="8" customFormat="1" ht="30.75" thickBot="1" x14ac:dyDescent="0.65">
      <c r="A13" s="29" t="s">
        <v>26</v>
      </c>
      <c r="B13" s="29">
        <f>B14-B2</f>
        <v>0</v>
      </c>
      <c r="C13" s="29">
        <f t="shared" ref="C13:H13" si="4">C14-C2</f>
        <v>0</v>
      </c>
      <c r="D13" s="29">
        <f t="shared" si="4"/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30">
        <f t="shared" si="4"/>
        <v>0</v>
      </c>
      <c r="I13" s="39">
        <f>SUM(I3:I12)</f>
        <v>67.5</v>
      </c>
      <c r="J13" s="61">
        <f t="shared" si="3"/>
        <v>100</v>
      </c>
      <c r="K13" s="32">
        <f>SUM(K3:K12)</f>
        <v>67</v>
      </c>
      <c r="L13" s="38">
        <f>SUM(L3:L12)</f>
        <v>67.500000000000014</v>
      </c>
      <c r="M13" s="41">
        <f>SUM(M3:M12)</f>
        <v>100.00000000000003</v>
      </c>
      <c r="N13" s="44">
        <f>SUM(N3:N12)</f>
        <v>43</v>
      </c>
    </row>
    <row r="14" spans="1:17" hidden="1" x14ac:dyDescent="0.55000000000000004">
      <c r="A14" s="33" t="s">
        <v>14</v>
      </c>
      <c r="B14" s="45">
        <f>SUM(B3:B12)</f>
        <v>10</v>
      </c>
      <c r="C14" s="45">
        <f t="shared" ref="C14:H14" si="5">SUM(C3:C12)</f>
        <v>10</v>
      </c>
      <c r="D14" s="45">
        <f t="shared" si="5"/>
        <v>10</v>
      </c>
      <c r="E14" s="45">
        <f t="shared" si="5"/>
        <v>10</v>
      </c>
      <c r="F14" s="45">
        <f t="shared" si="5"/>
        <v>10</v>
      </c>
      <c r="G14" s="45">
        <f t="shared" si="5"/>
        <v>10</v>
      </c>
      <c r="H14" s="45">
        <f t="shared" si="5"/>
        <v>7.5</v>
      </c>
      <c r="I14" s="34"/>
      <c r="J14" s="35"/>
      <c r="K14" s="60"/>
      <c r="L14" s="36" t="s">
        <v>17</v>
      </c>
      <c r="M14" s="36" t="s">
        <v>18</v>
      </c>
    </row>
    <row r="15" spans="1:17" ht="23.25" customHeight="1" x14ac:dyDescent="0.55000000000000004">
      <c r="A15" s="84" t="s">
        <v>40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K1:K2"/>
    <mergeCell ref="L1:L2"/>
    <mergeCell ref="N1:N2"/>
    <mergeCell ref="A15:N15"/>
  </mergeCells>
  <conditionalFormatting sqref="B13:H13">
    <cfRule type="cellIs" dxfId="1" priority="1" operator="lessThan">
      <formula>0</formula>
    </cfRule>
  </conditionalFormatting>
  <pageMargins left="0.7" right="0.7" top="0.75" bottom="0.75" header="0.3" footer="0.3"/>
  <pageSetup paperSize="9" scale="69" orientation="portrait" r:id="rId1"/>
  <ignoredErrors>
    <ignoredError sqref="I2:I11 L3:L11 B13:H13 J13 B14:H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5"/>
  <sheetViews>
    <sheetView rightToLeft="1" tabSelected="1" zoomScale="110" zoomScaleNormal="110" workbookViewId="0">
      <selection activeCell="F9" sqref="F9"/>
    </sheetView>
  </sheetViews>
  <sheetFormatPr defaultColWidth="9" defaultRowHeight="24" x14ac:dyDescent="0.6"/>
  <cols>
    <col min="1" max="1" width="13.375" style="5" customWidth="1"/>
    <col min="2" max="8" width="9" style="7" customWidth="1"/>
    <col min="9" max="9" width="9" style="5" customWidth="1"/>
    <col min="10" max="10" width="27" style="9" hidden="1" customWidth="1"/>
    <col min="11" max="11" width="11" style="11" customWidth="1"/>
    <col min="12" max="12" width="10" style="10" customWidth="1"/>
    <col min="13" max="13" width="15.375" style="7" hidden="1" customWidth="1"/>
    <col min="14" max="14" width="9" style="40"/>
    <col min="15" max="16384" width="9" style="5"/>
  </cols>
  <sheetData>
    <row r="1" spans="1:17" ht="24" customHeight="1" x14ac:dyDescent="0.55000000000000004">
      <c r="A1" s="13" t="s">
        <v>7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6" t="s">
        <v>14</v>
      </c>
      <c r="J1" s="52" t="s">
        <v>16</v>
      </c>
      <c r="K1" s="79" t="s">
        <v>21</v>
      </c>
      <c r="L1" s="81" t="s">
        <v>27</v>
      </c>
      <c r="M1" s="53"/>
      <c r="N1" s="83" t="s">
        <v>28</v>
      </c>
    </row>
    <row r="2" spans="1:17" s="6" customFormat="1" ht="37.5" customHeight="1" x14ac:dyDescent="0.65">
      <c r="A2" s="12" t="s">
        <v>15</v>
      </c>
      <c r="B2" s="65">
        <v>10</v>
      </c>
      <c r="C2" s="65">
        <v>10</v>
      </c>
      <c r="D2" s="65">
        <v>10.5</v>
      </c>
      <c r="E2" s="65">
        <v>10</v>
      </c>
      <c r="F2" s="65">
        <v>10.5</v>
      </c>
      <c r="G2" s="65">
        <v>10</v>
      </c>
      <c r="H2" s="65">
        <v>8</v>
      </c>
      <c r="I2" s="2">
        <f>SUM(B2:H2)</f>
        <v>69</v>
      </c>
      <c r="J2" s="54"/>
      <c r="K2" s="80"/>
      <c r="L2" s="82"/>
      <c r="M2" s="55" t="s">
        <v>22</v>
      </c>
      <c r="N2" s="83"/>
    </row>
    <row r="3" spans="1:17" x14ac:dyDescent="0.6">
      <c r="A3" s="56" t="s">
        <v>20</v>
      </c>
      <c r="B3" s="17">
        <v>3</v>
      </c>
      <c r="C3" s="17">
        <v>3</v>
      </c>
      <c r="D3" s="17">
        <v>3</v>
      </c>
      <c r="E3" s="17">
        <v>3</v>
      </c>
      <c r="F3" s="17">
        <v>3</v>
      </c>
      <c r="G3" s="17">
        <v>3</v>
      </c>
      <c r="H3" s="17"/>
      <c r="I3" s="20">
        <f t="shared" ref="I3:I12" si="0">SUM(B3:H3)</f>
        <v>18</v>
      </c>
      <c r="J3" s="21">
        <f>(I3/I$2)*100</f>
        <v>26.086956521739129</v>
      </c>
      <c r="K3" s="22">
        <v>18</v>
      </c>
      <c r="L3" s="23">
        <f t="shared" ref="L3:L12" si="1">M3*$I$2/100</f>
        <v>16.235294117647058</v>
      </c>
      <c r="M3" s="57">
        <f t="shared" ref="M3:M12" si="2">N3/N$13*100</f>
        <v>23.52941176470588</v>
      </c>
      <c r="N3" s="42">
        <v>12</v>
      </c>
      <c r="O3" s="4"/>
      <c r="Q3" s="4"/>
    </row>
    <row r="4" spans="1:17" x14ac:dyDescent="0.6">
      <c r="A4" s="58" t="s">
        <v>8</v>
      </c>
      <c r="B4" s="24">
        <v>2</v>
      </c>
      <c r="C4" s="24"/>
      <c r="D4" s="24">
        <v>2</v>
      </c>
      <c r="E4" s="24">
        <v>2</v>
      </c>
      <c r="F4" s="24"/>
      <c r="G4" s="24">
        <v>2</v>
      </c>
      <c r="H4" s="24">
        <v>2</v>
      </c>
      <c r="I4" s="25">
        <f t="shared" si="0"/>
        <v>10</v>
      </c>
      <c r="J4" s="26">
        <f t="shared" ref="J4:J13" si="3">(I4/I$2)*100</f>
        <v>14.492753623188406</v>
      </c>
      <c r="K4" s="27">
        <v>10</v>
      </c>
      <c r="L4" s="28">
        <f t="shared" si="1"/>
        <v>12.176470588235295</v>
      </c>
      <c r="M4" s="57">
        <f t="shared" si="2"/>
        <v>17.647058823529413</v>
      </c>
      <c r="N4" s="43">
        <v>9</v>
      </c>
      <c r="Q4" s="4"/>
    </row>
    <row r="5" spans="1:17" x14ac:dyDescent="0.6">
      <c r="A5" s="56" t="s">
        <v>9</v>
      </c>
      <c r="B5" s="37"/>
      <c r="C5" s="37">
        <v>2</v>
      </c>
      <c r="D5" s="37"/>
      <c r="E5" s="37">
        <v>2</v>
      </c>
      <c r="F5" s="37">
        <v>2</v>
      </c>
      <c r="G5" s="37">
        <v>2</v>
      </c>
      <c r="H5" s="37">
        <v>2</v>
      </c>
      <c r="I5" s="20">
        <f t="shared" si="0"/>
        <v>10</v>
      </c>
      <c r="J5" s="21">
        <f t="shared" si="3"/>
        <v>14.492753623188406</v>
      </c>
      <c r="K5" s="22">
        <v>10</v>
      </c>
      <c r="L5" s="23">
        <f t="shared" si="1"/>
        <v>10.823529411764705</v>
      </c>
      <c r="M5" s="57">
        <f t="shared" si="2"/>
        <v>15.686274509803921</v>
      </c>
      <c r="N5" s="42">
        <v>8</v>
      </c>
      <c r="Q5" s="4"/>
    </row>
    <row r="6" spans="1:17" x14ac:dyDescent="0.6">
      <c r="A6" s="58" t="s">
        <v>10</v>
      </c>
      <c r="B6" s="24">
        <v>2</v>
      </c>
      <c r="C6" s="24">
        <v>2</v>
      </c>
      <c r="D6" s="24">
        <v>2</v>
      </c>
      <c r="E6" s="24"/>
      <c r="F6" s="24">
        <v>2</v>
      </c>
      <c r="G6" s="24"/>
      <c r="H6" s="24">
        <v>2</v>
      </c>
      <c r="I6" s="25">
        <f>SUM(B6:H6)</f>
        <v>10</v>
      </c>
      <c r="J6" s="26">
        <f t="shared" si="3"/>
        <v>14.492753623188406</v>
      </c>
      <c r="K6" s="27">
        <v>10</v>
      </c>
      <c r="L6" s="28">
        <f t="shared" si="1"/>
        <v>10.823529411764705</v>
      </c>
      <c r="M6" s="57">
        <f t="shared" si="2"/>
        <v>15.686274509803921</v>
      </c>
      <c r="N6" s="43">
        <v>8</v>
      </c>
      <c r="Q6" s="4"/>
    </row>
    <row r="7" spans="1:17" x14ac:dyDescent="0.6">
      <c r="A7" s="56" t="s">
        <v>53</v>
      </c>
      <c r="B7" s="17"/>
      <c r="C7" s="17"/>
      <c r="D7" s="17"/>
      <c r="E7" s="17"/>
      <c r="F7" s="17"/>
      <c r="G7" s="18"/>
      <c r="H7" s="19"/>
      <c r="I7" s="20">
        <f t="shared" si="0"/>
        <v>0</v>
      </c>
      <c r="J7" s="21">
        <f t="shared" si="3"/>
        <v>0</v>
      </c>
      <c r="K7" s="22"/>
      <c r="L7" s="23">
        <f t="shared" si="1"/>
        <v>0</v>
      </c>
      <c r="M7" s="57">
        <f t="shared" si="2"/>
        <v>0</v>
      </c>
      <c r="N7" s="42"/>
    </row>
    <row r="8" spans="1:17" x14ac:dyDescent="0.6">
      <c r="A8" s="58" t="s">
        <v>11</v>
      </c>
      <c r="B8" s="24">
        <v>1</v>
      </c>
      <c r="C8" s="24">
        <v>1.5</v>
      </c>
      <c r="D8" s="24"/>
      <c r="E8" s="24">
        <v>1.5</v>
      </c>
      <c r="F8" s="24">
        <v>1</v>
      </c>
      <c r="G8" s="24">
        <v>1.5</v>
      </c>
      <c r="H8" s="24">
        <v>1</v>
      </c>
      <c r="I8" s="25">
        <f t="shared" si="0"/>
        <v>7.5</v>
      </c>
      <c r="J8" s="26">
        <f t="shared" si="3"/>
        <v>10.869565217391305</v>
      </c>
      <c r="K8" s="27">
        <v>7.5</v>
      </c>
      <c r="L8" s="28">
        <f t="shared" si="1"/>
        <v>5.4117647058823524</v>
      </c>
      <c r="M8" s="57">
        <f t="shared" si="2"/>
        <v>7.8431372549019605</v>
      </c>
      <c r="N8" s="43">
        <v>4</v>
      </c>
    </row>
    <row r="9" spans="1:17" x14ac:dyDescent="0.6">
      <c r="A9" s="56" t="s">
        <v>19</v>
      </c>
      <c r="B9" s="17">
        <v>1</v>
      </c>
      <c r="C9" s="17"/>
      <c r="D9" s="76">
        <v>1</v>
      </c>
      <c r="E9" s="76"/>
      <c r="F9" s="17">
        <v>1</v>
      </c>
      <c r="G9" s="17"/>
      <c r="H9" s="17">
        <v>1</v>
      </c>
      <c r="I9" s="20">
        <f>SUM(B9:H9)</f>
        <v>4</v>
      </c>
      <c r="J9" s="21">
        <f t="shared" si="3"/>
        <v>5.7971014492753623</v>
      </c>
      <c r="K9" s="22">
        <v>4</v>
      </c>
      <c r="L9" s="23">
        <f t="shared" si="1"/>
        <v>4.0588235294117645</v>
      </c>
      <c r="M9" s="57">
        <f t="shared" si="2"/>
        <v>5.8823529411764701</v>
      </c>
      <c r="N9" s="42">
        <v>3</v>
      </c>
    </row>
    <row r="10" spans="1:17" x14ac:dyDescent="0.6">
      <c r="A10" s="58" t="s">
        <v>12</v>
      </c>
      <c r="B10" s="24">
        <v>0.5</v>
      </c>
      <c r="C10" s="24">
        <v>1</v>
      </c>
      <c r="D10" s="24">
        <v>1</v>
      </c>
      <c r="E10" s="47">
        <v>1</v>
      </c>
      <c r="F10" s="24"/>
      <c r="G10" s="24">
        <v>1</v>
      </c>
      <c r="H10" s="24"/>
      <c r="I10" s="25">
        <f t="shared" si="0"/>
        <v>4.5</v>
      </c>
      <c r="J10" s="26">
        <f t="shared" si="3"/>
        <v>6.5217391304347823</v>
      </c>
      <c r="K10" s="27">
        <v>4.5</v>
      </c>
      <c r="L10" s="28">
        <f t="shared" si="1"/>
        <v>4.0588235294117645</v>
      </c>
      <c r="M10" s="57">
        <f t="shared" si="2"/>
        <v>5.8823529411764701</v>
      </c>
      <c r="N10" s="43">
        <v>3</v>
      </c>
    </row>
    <row r="11" spans="1:17" x14ac:dyDescent="0.6">
      <c r="A11" s="56" t="s">
        <v>13</v>
      </c>
      <c r="B11" s="17">
        <v>0.5</v>
      </c>
      <c r="C11" s="17">
        <v>0.5</v>
      </c>
      <c r="D11" s="17">
        <v>0.5</v>
      </c>
      <c r="E11" s="17">
        <v>0.5</v>
      </c>
      <c r="F11" s="17">
        <v>0.5</v>
      </c>
      <c r="G11" s="17">
        <v>0.5</v>
      </c>
      <c r="H11" s="68"/>
      <c r="I11" s="20">
        <f t="shared" si="0"/>
        <v>3</v>
      </c>
      <c r="J11" s="21">
        <f>(I11/I$2)*100</f>
        <v>4.3478260869565215</v>
      </c>
      <c r="K11" s="22">
        <v>3</v>
      </c>
      <c r="L11" s="23">
        <f t="shared" si="1"/>
        <v>4.0588235294117645</v>
      </c>
      <c r="M11" s="57">
        <f t="shared" si="2"/>
        <v>5.8823529411764701</v>
      </c>
      <c r="N11" s="42">
        <v>3</v>
      </c>
    </row>
    <row r="12" spans="1:17" x14ac:dyDescent="0.6">
      <c r="A12" s="71" t="s">
        <v>52</v>
      </c>
      <c r="B12" s="72"/>
      <c r="C12" s="72"/>
      <c r="D12" s="77">
        <v>1</v>
      </c>
      <c r="E12" s="77"/>
      <c r="F12" s="77">
        <v>1</v>
      </c>
      <c r="G12" s="72"/>
      <c r="H12" s="73"/>
      <c r="I12" s="48">
        <f t="shared" si="0"/>
        <v>2</v>
      </c>
      <c r="J12" s="49"/>
      <c r="K12" s="50">
        <v>2</v>
      </c>
      <c r="L12" s="51">
        <f t="shared" si="1"/>
        <v>1.3529411764705881</v>
      </c>
      <c r="M12" s="74">
        <f t="shared" si="2"/>
        <v>1.9607843137254901</v>
      </c>
      <c r="N12" s="43">
        <v>1</v>
      </c>
    </row>
    <row r="13" spans="1:17" s="8" customFormat="1" ht="30.75" thickBot="1" x14ac:dyDescent="0.65">
      <c r="A13" s="29" t="s">
        <v>26</v>
      </c>
      <c r="B13" s="29">
        <f t="shared" ref="B13:H13" si="4">B14-B2</f>
        <v>0</v>
      </c>
      <c r="C13" s="29">
        <f t="shared" si="4"/>
        <v>0</v>
      </c>
      <c r="D13" s="29">
        <f t="shared" si="4"/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30">
        <f t="shared" si="4"/>
        <v>0</v>
      </c>
      <c r="I13" s="75">
        <f>SUM(I3:I12)</f>
        <v>69</v>
      </c>
      <c r="J13" s="31">
        <f t="shared" si="3"/>
        <v>100</v>
      </c>
      <c r="K13" s="32">
        <f>SUM(K3:K12)</f>
        <v>69</v>
      </c>
      <c r="L13" s="38">
        <f>SUM(L3:L12)</f>
        <v>69.000000000000014</v>
      </c>
      <c r="M13" s="59">
        <f>SUM(M3:M12)</f>
        <v>99.999999999999972</v>
      </c>
      <c r="N13" s="44">
        <f>SUM(N3:N12)</f>
        <v>51</v>
      </c>
    </row>
    <row r="14" spans="1:17" hidden="1" x14ac:dyDescent="0.55000000000000004">
      <c r="A14" s="33" t="s">
        <v>14</v>
      </c>
      <c r="B14" s="45">
        <f>SUM(B3:B12)</f>
        <v>10</v>
      </c>
      <c r="C14" s="45">
        <f t="shared" ref="C14:H14" si="5">SUM(C3:C12)</f>
        <v>10</v>
      </c>
      <c r="D14" s="45">
        <f t="shared" si="5"/>
        <v>10.5</v>
      </c>
      <c r="E14" s="45">
        <f t="shared" si="5"/>
        <v>10</v>
      </c>
      <c r="F14" s="45">
        <f t="shared" si="5"/>
        <v>10.5</v>
      </c>
      <c r="G14" s="45">
        <f t="shared" si="5"/>
        <v>10</v>
      </c>
      <c r="H14" s="45">
        <f t="shared" si="5"/>
        <v>8</v>
      </c>
      <c r="I14" s="34"/>
      <c r="J14" s="35"/>
      <c r="K14" s="60"/>
      <c r="L14" s="36" t="s">
        <v>17</v>
      </c>
      <c r="M14" s="36" t="s">
        <v>18</v>
      </c>
    </row>
    <row r="15" spans="1:17" ht="20.25" customHeight="1" x14ac:dyDescent="0.55000000000000004">
      <c r="A15" s="84" t="s">
        <v>40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</sheetData>
  <sheetProtection password="CAC8" sheet="1" formatCells="0" formatColumns="0" formatRows="0" insertColumns="0" insertRows="0" insertHyperlinks="0" deleteColumns="0" deleteRows="0" selectLockedCells="1" sort="0" autoFilter="0" pivotTables="0"/>
  <mergeCells count="4">
    <mergeCell ref="K1:K2"/>
    <mergeCell ref="L1:L2"/>
    <mergeCell ref="N1:N2"/>
    <mergeCell ref="A15:N15"/>
  </mergeCells>
  <conditionalFormatting sqref="B13:H13">
    <cfRule type="cellIs" dxfId="0" priority="1" operator="lessThan">
      <formula>0</formula>
    </cfRule>
  </conditionalFormatting>
  <pageMargins left="0.7" right="0.7" top="0.75" bottom="0.75" header="0.3" footer="0.3"/>
  <pageSetup paperSize="9" scale="69" orientation="portrait" r:id="rId1"/>
  <ignoredErrors>
    <ignoredError sqref="C13:H13 L3:L11 I2:I10 C14:H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rightToLeft="1" zoomScaleNormal="100" workbookViewId="0">
      <selection activeCell="N8" sqref="N8"/>
    </sheetView>
  </sheetViews>
  <sheetFormatPr defaultColWidth="9" defaultRowHeight="14.25" x14ac:dyDescent="0.2"/>
  <cols>
    <col min="1" max="11" width="9" style="3"/>
    <col min="12" max="12" width="21.25" style="3" customWidth="1"/>
    <col min="13" max="16384" width="9" style="3"/>
  </cols>
  <sheetData>
    <row r="1" spans="1:12" ht="28.5" x14ac:dyDescent="0.75">
      <c r="A1" s="93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24" x14ac:dyDescent="0.6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24" x14ac:dyDescent="0.6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24" x14ac:dyDescent="0.6">
      <c r="A4" s="88" t="s">
        <v>41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2" ht="24" x14ac:dyDescent="0.6">
      <c r="A5" s="98" t="s">
        <v>42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9"/>
    </row>
    <row r="6" spans="1:12" ht="24" x14ac:dyDescent="0.6">
      <c r="A6" s="100" t="s">
        <v>50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12" ht="24" x14ac:dyDescent="0.6">
      <c r="A7" s="88" t="s">
        <v>24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1:12" ht="24" x14ac:dyDescent="0.6">
      <c r="A8" s="98" t="s">
        <v>44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9"/>
    </row>
    <row r="9" spans="1:12" ht="24" x14ac:dyDescent="0.6">
      <c r="A9" s="88" t="s">
        <v>23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9"/>
    </row>
    <row r="10" spans="1:12" ht="24" x14ac:dyDescent="0.6">
      <c r="A10" s="98" t="s">
        <v>48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9"/>
    </row>
    <row r="11" spans="1:12" ht="24" x14ac:dyDescent="0.6">
      <c r="A11" s="88" t="s">
        <v>45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</row>
    <row r="12" spans="1:12" ht="24" x14ac:dyDescent="0.6">
      <c r="A12" s="88" t="s">
        <v>46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9"/>
    </row>
    <row r="13" spans="1:12" ht="45.75" customHeight="1" x14ac:dyDescent="0.55000000000000004">
      <c r="A13" s="90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2"/>
    </row>
    <row r="14" spans="1:12" ht="21" x14ac:dyDescent="0.55000000000000004">
      <c r="A14" s="87" t="s">
        <v>51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</sheetData>
  <sheetProtection password="CAC8" sheet="1" formatCells="0" formatColumns="0" formatRows="0" insertColumns="0" insertRows="0" deleteColumns="0" deleteRows="0" selectLockedCells="1" sort="0" autoFilter="0" pivotTables="0"/>
  <mergeCells count="14">
    <mergeCell ref="A10:L10"/>
    <mergeCell ref="A4:L4"/>
    <mergeCell ref="A8:L8"/>
    <mergeCell ref="A9:L9"/>
    <mergeCell ref="A11:L11"/>
    <mergeCell ref="A6:L6"/>
    <mergeCell ref="A1:L1"/>
    <mergeCell ref="A2:L2"/>
    <mergeCell ref="A7:L7"/>
    <mergeCell ref="A3:L3"/>
    <mergeCell ref="A5:L5"/>
    <mergeCell ref="A14:L14"/>
    <mergeCell ref="A12:L12"/>
    <mergeCell ref="A13:L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عمومی</vt:lpstr>
      <vt:lpstr>کنکوری انسانی</vt:lpstr>
      <vt:lpstr>کنکوری ریاضی</vt:lpstr>
      <vt:lpstr>کنکوری تجربی</vt:lpstr>
      <vt:lpstr>راهنما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2022-02-07T09:01:23Z</cp:lastPrinted>
  <dcterms:created xsi:type="dcterms:W3CDTF">2016-10-02T13:38:45Z</dcterms:created>
  <dcterms:modified xsi:type="dcterms:W3CDTF">2022-03-18T15:04:55Z</dcterms:modified>
</cp:coreProperties>
</file>